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admin\Dropbox\reforme bts\seminaire 27_11\"/>
    </mc:Choice>
  </mc:AlternateContent>
  <xr:revisionPtr revIDLastSave="0" documentId="8_{7983FA63-A57F-42DC-858A-0AA15B5A870B}" xr6:coauthVersionLast="45" xr6:coauthVersionMax="45" xr10:uidLastSave="{00000000-0000-0000-0000-000000000000}"/>
  <bookViews>
    <workbookView xWindow="-120" yWindow="-120" windowWidth="29040" windowHeight="15840" activeTab="2" xr2:uid="{00000000-000D-0000-FFFF-FFFF00000000}"/>
  </bookViews>
  <sheets>
    <sheet name="données Admin" sheetId="6" r:id="rId1"/>
    <sheet name="niveau d'évaluation" sheetId="5" r:id="rId2"/>
    <sheet name="U51" sheetId="9" r:id="rId3"/>
  </sheets>
  <externalReferences>
    <externalReference r:id="rId4"/>
  </externalReferences>
  <definedNames>
    <definedName name="_xlnm.Print_Area" localSheetId="2">'U51'!$B$2:$P$79</definedName>
  </definedNames>
  <calcPr calcId="191029"/>
</workbook>
</file>

<file path=xl/calcChain.xml><?xml version="1.0" encoding="utf-8"?>
<calcChain xmlns="http://schemas.openxmlformats.org/spreadsheetml/2006/main">
  <c r="B38" i="9" l="1"/>
  <c r="C39" i="9" s="1"/>
  <c r="D4" i="5" l="1"/>
  <c r="R10" i="9" l="1"/>
  <c r="F13" i="9" l="1"/>
  <c r="I24" i="9" l="1"/>
  <c r="I12" i="9"/>
  <c r="J12" i="9"/>
  <c r="J24" i="9"/>
  <c r="G25" i="9"/>
  <c r="F25" i="9"/>
  <c r="G13" i="9"/>
  <c r="B52" i="9"/>
  <c r="C53" i="9" s="1"/>
  <c r="J52" i="9" l="1"/>
  <c r="J38" i="9"/>
  <c r="I38" i="9"/>
  <c r="I52" i="9"/>
  <c r="H53" i="9"/>
  <c r="H39" i="9"/>
  <c r="G39" i="9" s="1"/>
  <c r="H66" i="9" l="1"/>
  <c r="F53" i="9"/>
  <c r="G53" i="9"/>
  <c r="F39" i="9"/>
  <c r="E3" i="9"/>
  <c r="H7" i="9"/>
  <c r="G7" i="9"/>
  <c r="F7" i="9"/>
  <c r="E7" i="9"/>
  <c r="E5" i="9"/>
  <c r="G4" i="9"/>
  <c r="E4" i="9"/>
  <c r="B2" i="9"/>
  <c r="D2" i="5" l="1"/>
  <c r="B3" i="5"/>
</calcChain>
</file>

<file path=xl/sharedStrings.xml><?xml version="1.0" encoding="utf-8"?>
<sst xmlns="http://schemas.openxmlformats.org/spreadsheetml/2006/main" count="111" uniqueCount="97">
  <si>
    <t>identité du candidat</t>
  </si>
  <si>
    <t>n° candidat</t>
  </si>
  <si>
    <t>N1</t>
  </si>
  <si>
    <t>N2</t>
  </si>
  <si>
    <t>N3</t>
  </si>
  <si>
    <t>N4</t>
  </si>
  <si>
    <t>Note proposée au jury de délibération</t>
  </si>
  <si>
    <t xml:space="preserve"> /20</t>
  </si>
  <si>
    <t>NOTE calculée</t>
  </si>
  <si>
    <t>saisir ici les commentaires</t>
  </si>
  <si>
    <t>Prénom et nom des membres de la commission :</t>
  </si>
  <si>
    <t>saisir ici l'identité des membres de la commission</t>
  </si>
  <si>
    <t>Poids relatif du niveau de maîtrise d'une compétence</t>
  </si>
  <si>
    <t>Compétence non acquise</t>
  </si>
  <si>
    <t>Niveau d'acquisition très insuffisant : le candidat ne peut pas travailler sans être  très souvent accompagné et aidé.</t>
  </si>
  <si>
    <t>Niveau d'acquisition fragile qui nécessite un accompagnement régulier pour effectuer le travail confié.</t>
  </si>
  <si>
    <t>Compétence totalement acquise et transférable</t>
  </si>
  <si>
    <t>Niveau d'acquisition complet : le candidat travaille en toute autonomie, il sait s'adapter et transférer la compétence dans toutes les situations sans aide.</t>
  </si>
  <si>
    <t>Année scolaire</t>
  </si>
  <si>
    <t>session</t>
  </si>
  <si>
    <t>Prénom</t>
  </si>
  <si>
    <t>Prénom 1</t>
  </si>
  <si>
    <t>Nom</t>
  </si>
  <si>
    <t>Nom 1</t>
  </si>
  <si>
    <t>N° candidat</t>
  </si>
  <si>
    <t>Date Naissance</t>
  </si>
  <si>
    <t xml:space="preserve"> </t>
  </si>
  <si>
    <t>Le fichier est enregistré avec Nom et Prénom du candidat puis communiqué au centre de délibération</t>
  </si>
  <si>
    <t>Saisir la note du candidat dans l'application institutionelle, conformément aux instructions académiques</t>
  </si>
  <si>
    <t>Explication des niveaux d'évaluation des compétences</t>
  </si>
  <si>
    <t>Date :</t>
  </si>
  <si>
    <t>Positionner le niveau de maîtrise de la compétence</t>
  </si>
  <si>
    <t>Niveau d'acquisition incomplet : le transfert de la compétence  n'est pas total dans chaque situation de travail proposée, une aide est parfois requise notamment lors d'une situation de travail nouvelle.</t>
  </si>
  <si>
    <t xml:space="preserve">saisir ici la date </t>
  </si>
  <si>
    <t>et en accord avec les instructions du chef de centre d'examen.</t>
  </si>
  <si>
    <t>sur un support conforme aux consignes du chef de centre.</t>
  </si>
  <si>
    <t>Nombre d'activités observées en entreprise</t>
  </si>
  <si>
    <t>Nombre d'activités observées en centre de formation</t>
  </si>
  <si>
    <t>Compétence "en cours d'acquisition" non stabilisée</t>
  </si>
  <si>
    <t>Compétence "partiellement acquise"</t>
  </si>
  <si>
    <t>U51 : analyse, diagnostic, maintenance</t>
  </si>
  <si>
    <t>La demande client/utilisateur est analysée</t>
  </si>
  <si>
    <t xml:space="preserve">Les informations nécessaires à l’analyse et aux mesures sont extraites des documents </t>
  </si>
  <si>
    <t>Les informations relatives aux prescriptions techniques et aux réglementations sont recueillies</t>
  </si>
  <si>
    <t>Les conditions de la maintenance sont prises en compte</t>
  </si>
  <si>
    <t>Les habilitations et les certifications sont vérifiées</t>
  </si>
  <si>
    <t>Les informations écrites et orales nécessaires sont collectées et hiérarchisées</t>
  </si>
  <si>
    <t>Les informations écrites et orales collectées sont pertinentes pour l’activité</t>
  </si>
  <si>
    <t xml:space="preserve">C13 : mesurer les grandeurs caractéristiques d’un ouvrage, d’une installation, d’un équipement électrique </t>
  </si>
  <si>
    <t xml:space="preserve">L’installation et l’environnement de travail sont pris en compte  </t>
  </si>
  <si>
    <t>Le niveau d’habilitation nécessaire avant l’intervention est déterminé</t>
  </si>
  <si>
    <t>Les actions de prévention et de sécurité sont mises en œuvre</t>
  </si>
  <si>
    <t>Les appareils de mesures sont installés</t>
  </si>
  <si>
    <t xml:space="preserve">Les mesures sont collectées  </t>
  </si>
  <si>
    <t xml:space="preserve">Les enregistrements sont réalisés </t>
  </si>
  <si>
    <t>Les informations venant des objets connectés sont exploitées</t>
  </si>
  <si>
    <t>Les contrôles (locaux ou à distance) sont effectués</t>
  </si>
  <si>
    <t>Les essais associés sont effectués</t>
  </si>
  <si>
    <t>C17 : réaliser un diagnostic de performance y compris énergétique, de sécurité, d’un ouvrage, d’une installation, d'un équipement électrique</t>
  </si>
  <si>
    <t xml:space="preserve">C18 : réaliser des opérations de maintenance sur un ouvrage, une installation, un équipement électrique </t>
  </si>
  <si>
    <t>Le processus de diagnostic est appliqué</t>
  </si>
  <si>
    <t>Le niveau d’habilitation nécessaire est déterminé</t>
  </si>
  <si>
    <t>Les appareils de mesures sont sélectionnés et installés</t>
  </si>
  <si>
    <t xml:space="preserve">Les actions de prévention et de sécurité sont mises en œuvre </t>
  </si>
  <si>
    <t xml:space="preserve">Les mesures sont collectées et enregistrées  </t>
  </si>
  <si>
    <t xml:space="preserve">Les informations venant des objets connectés sont collectées et enregistrées  </t>
  </si>
  <si>
    <t xml:space="preserve">Le diagnostic est  pertinent </t>
  </si>
  <si>
    <t>Suite au diagnostic, des modifications de l’installation sont proposées</t>
  </si>
  <si>
    <t>Suite au diagnostic, des recommandations, des réglages, des améliorations de l’installation sont proposées</t>
  </si>
  <si>
    <t>Le protocole de maintenance est pris en compte</t>
  </si>
  <si>
    <t>La zone d’intervention est préparée</t>
  </si>
  <si>
    <t>Les opérations de maintenance préventive sont réalisées</t>
  </si>
  <si>
    <t>Le dysfonctionnement est diagnostiqué</t>
  </si>
  <si>
    <t xml:space="preserve">Les opérations de dépannage sont réalisées </t>
  </si>
  <si>
    <t>Le fonctionnement de l’installation est vérifié par rapport aux prescriptions</t>
  </si>
  <si>
    <t>Les fiches de contrôles, carnet de maintenance et/ou applications spécifiques sont complétées</t>
  </si>
  <si>
    <t>05/20</t>
  </si>
  <si>
    <t>2021-22</t>
  </si>
  <si>
    <t>01/01/2002</t>
  </si>
  <si>
    <t>A2022 0000 0000</t>
  </si>
  <si>
    <t xml:space="preserve">Les risques professionnels sont identifiés </t>
  </si>
  <si>
    <t>La procédure définie est appliquée</t>
  </si>
  <si>
    <t xml:space="preserve">Poids des compétences évaluées pour candidat ayant mené des activités en analyse diagnostic et maintenance </t>
  </si>
  <si>
    <t>Poids des compétences évaluées pour candidat ayant mené uniquement des activités en analyse diagnostic</t>
  </si>
  <si>
    <t xml:space="preserve">Poids des compétences évaluées pour candidat ayant mené des activités uniquement en maintenance </t>
  </si>
  <si>
    <t>Coefficient : 3</t>
  </si>
  <si>
    <t>Commentaires destinés à éclairer le jury sur la proposition de note :</t>
  </si>
  <si>
    <r>
      <t>Version 1 - février 2020</t>
    </r>
    <r>
      <rPr>
        <sz val="10"/>
        <color theme="1"/>
        <rFont val="Arial Narrow"/>
        <family val="2"/>
      </rPr>
      <t xml:space="preserve"> </t>
    </r>
    <r>
      <rPr>
        <b/>
        <i/>
        <sz val="11"/>
        <color theme="1"/>
        <rFont val="Arial Narrow"/>
        <family val="2"/>
      </rPr>
      <t xml:space="preserve">       </t>
    </r>
    <r>
      <rPr>
        <b/>
        <i/>
        <sz val="16"/>
        <color theme="1"/>
        <rFont val="Arial"/>
        <family val="2"/>
      </rPr>
      <t>Evaluation par CCF</t>
    </r>
    <r>
      <rPr>
        <b/>
        <sz val="14"/>
        <color theme="1"/>
        <rFont val="Arial"/>
        <family val="2"/>
      </rPr>
      <t xml:space="preserve">  -  session</t>
    </r>
  </si>
  <si>
    <r>
      <t xml:space="preserve">L’ évaluation s’appuie sur </t>
    </r>
    <r>
      <rPr>
        <b/>
        <sz val="12"/>
        <color theme="1"/>
        <rFont val="Arial"/>
        <family val="2"/>
      </rPr>
      <t>des</t>
    </r>
    <r>
      <rPr>
        <sz val="12"/>
        <color theme="1"/>
        <rFont val="Arial"/>
        <family val="2"/>
      </rPr>
      <t xml:space="preserve"> </t>
    </r>
    <r>
      <rPr>
        <b/>
        <sz val="12"/>
        <color theme="1"/>
        <rFont val="Arial"/>
        <family val="2"/>
      </rPr>
      <t>activités</t>
    </r>
    <r>
      <rPr>
        <sz val="12"/>
        <color theme="1"/>
        <rFont val="Arial"/>
        <family val="2"/>
      </rPr>
      <t xml:space="preserve"> conduites en centre de formation et/ou en entreprise.
La période d’évaluation et ses  modalités de mise en oeuvre relèvent de  l’équipe  pédagogique.
Pour évaluer les candidats, la commission d'évaluation observe le travail réalisé par le candidat à partir de la grille nationale d’évaluation.                                                                Si le travail observé est réalisé en entreprise, la commission d’évaluation s’entretient avec le candidat qui présente son activité en présence du tuteur (ou maître d’apprentissage). Ce dernier participe à l’évaluation. La présentation du candidat, de 20 minutes maximum, lui permet d’exposer l’ensemble de l’activité. Un entretien de 20 minutes permet alors au candidat de répondre aux questions de la commission d’évaluation.
 </t>
    </r>
    <r>
      <rPr>
        <b/>
        <sz val="12"/>
        <color theme="1"/>
        <rFont val="Arial"/>
        <family val="2"/>
      </rPr>
      <t xml:space="preserve">Lorsque le stage participe à l’évaluation de l'une de ces unités, l’évaluation des compétences mobilisées durant le stage compte pour 1/3 de la proposition de note émise par la commission d’évaluation. La commission arrête donc la proposition de note de l’unité à partir de 2 activités (celle réalisée lors du stage et celle réalisée en établissement de formation).  </t>
    </r>
  </si>
  <si>
    <t>Version 1 - février 2020</t>
  </si>
  <si>
    <t>1- Remplir les zones colorées dans la zone "Paramètres" ci-dessus</t>
  </si>
  <si>
    <t xml:space="preserve">Saisir ici le nombre </t>
  </si>
  <si>
    <r>
      <t xml:space="preserve">2- Dans l'onglets U51 :                                                                                                                  - selon la ou les activités évaluées, la commission d'évaluation complète la cellule ligne 10, colonne K, ou colonne M ou colonne O ;                                                                                                                                - la commission d'évaluation (équipe enseignante et tuteur éventuel) positionne le niveau de maîtrise de chaque compétence (par un  "X" sur 1 des 4 niveaux) à partir de l'observation des travaux réalisés par le candidat en centre de formation et éventuellement en entreprise                                                                                                                                                                  </t>
    </r>
    <r>
      <rPr>
        <i/>
        <sz val="12"/>
        <color theme="1"/>
        <rFont val="Arial"/>
        <family val="2"/>
      </rPr>
      <t>les critères d'évaluation sont indiqués " pour mémoire " uniquement                                                                            -</t>
    </r>
    <r>
      <rPr>
        <b/>
        <sz val="12"/>
        <color theme="1"/>
        <rFont val="Arial"/>
        <family val="2"/>
      </rPr>
      <t xml:space="preserve"> la commission d'évaluation saisit manuellement la note sur 20 qu'elle attribue au candidat dans la cellule "…" /20                                                                                                                                                               - la commission d'évaluation complète la zone "commentaires" destinés à éclairer le jury final sur la note obtenue                                                                                                                                                                           - la commission d'évaluation complète la date et l'identité de ses membres. </t>
    </r>
  </si>
  <si>
    <t>Grille d'évaluation CCF de l'unité U51</t>
  </si>
  <si>
    <t>BTS Électrotechnique</t>
  </si>
  <si>
    <t>Paramètres "A COMPLÉTER"</t>
  </si>
  <si>
    <t>C2 : extaire les informations nécessaires à la réalisation des tâches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</si>
</sst>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b/>
      <sz val="11"/>
      <color theme="1"/>
      <name val="Calibri"/>
      <family val="2"/>
      <scheme val="minor"/>
    </font>
    <font>
      <sz val="11"/>
      <color theme="1"/>
      <name val="Arial Narrow"/>
      <family val="2"/>
    </font>
    <font>
      <sz val="8"/>
      <color theme="1"/>
      <name val="Arial Narrow"/>
      <family val="2"/>
    </font>
    <font>
      <b/>
      <sz val="20"/>
      <color theme="1"/>
      <name val="Arial Narrow"/>
      <family val="2"/>
    </font>
    <font>
      <b/>
      <sz val="18"/>
      <color theme="1"/>
      <name val="Arial Narrow"/>
      <family val="2"/>
    </font>
    <font>
      <b/>
      <sz val="14"/>
      <color theme="1"/>
      <name val="Arial Narrow"/>
      <family val="2"/>
    </font>
    <font>
      <sz val="10"/>
      <color theme="1"/>
      <name val="Arial Narrow"/>
      <family val="2"/>
    </font>
    <font>
      <b/>
      <i/>
      <sz val="11"/>
      <color theme="1"/>
      <name val="Arial Narrow"/>
      <family val="2"/>
    </font>
    <font>
      <sz val="14"/>
      <color theme="1"/>
      <name val="Arial Narrow"/>
      <family val="2"/>
    </font>
    <font>
      <b/>
      <sz val="12"/>
      <color theme="1"/>
      <name val="Arial Narrow"/>
      <family val="2"/>
    </font>
    <font>
      <b/>
      <sz val="11"/>
      <color theme="1"/>
      <name val="Arial Narrow"/>
      <family val="2"/>
    </font>
    <font>
      <sz val="12"/>
      <color rgb="FF000000"/>
      <name val="Arial Narrow"/>
      <family val="2"/>
    </font>
    <font>
      <sz val="12"/>
      <color theme="1"/>
      <name val="Arial Narrow"/>
      <family val="2"/>
    </font>
    <font>
      <sz val="12"/>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i/>
      <sz val="10"/>
      <color theme="1"/>
      <name val="Calibri"/>
      <family val="2"/>
      <scheme val="minor"/>
    </font>
    <font>
      <i/>
      <sz val="11"/>
      <color theme="1"/>
      <name val="Calibri"/>
      <family val="2"/>
      <scheme val="minor"/>
    </font>
    <font>
      <b/>
      <u/>
      <sz val="14"/>
      <color theme="1"/>
      <name val="Arial"/>
      <family val="2"/>
    </font>
    <font>
      <i/>
      <sz val="11"/>
      <color theme="1"/>
      <name val="Arial Narrow"/>
      <family val="2"/>
    </font>
    <font>
      <sz val="11"/>
      <color rgb="FF3366FF"/>
      <name val="Calibri"/>
      <family val="2"/>
      <scheme val="minor"/>
    </font>
    <font>
      <sz val="11"/>
      <color rgb="FFFF6600"/>
      <name val="Calibri"/>
      <family val="2"/>
      <scheme val="minor"/>
    </font>
    <font>
      <sz val="10"/>
      <color theme="1"/>
      <name val="Arial"/>
      <family val="2"/>
    </font>
    <font>
      <i/>
      <sz val="10"/>
      <color theme="1"/>
      <name val="Arial"/>
      <family val="2"/>
    </font>
    <font>
      <i/>
      <sz val="10"/>
      <color rgb="FF000000"/>
      <name val="Arial"/>
      <family val="2"/>
    </font>
    <font>
      <sz val="12"/>
      <name val="Arial Narrow"/>
      <family val="2"/>
    </font>
    <font>
      <b/>
      <sz val="12"/>
      <name val="Calibri"/>
      <family val="2"/>
      <scheme val="minor"/>
    </font>
    <font>
      <sz val="10"/>
      <color theme="9" tint="0.59999389629810485"/>
      <name val="Arial Narrow"/>
      <family val="2"/>
    </font>
    <font>
      <b/>
      <sz val="11"/>
      <color theme="1"/>
      <name val="Arial"/>
      <family val="2"/>
    </font>
    <font>
      <sz val="36"/>
      <color rgb="FFFF0000"/>
      <name val="Wingdings 2"/>
      <family val="1"/>
      <charset val="2"/>
    </font>
    <font>
      <b/>
      <sz val="10"/>
      <color theme="1"/>
      <name val="Arial"/>
      <family val="2"/>
    </font>
    <font>
      <sz val="14"/>
      <color theme="1"/>
      <name val="Arial"/>
      <family val="2"/>
    </font>
    <font>
      <b/>
      <sz val="12"/>
      <color theme="1"/>
      <name val="Arial"/>
      <family val="2"/>
    </font>
    <font>
      <sz val="12"/>
      <color rgb="FF006BBC"/>
      <name val="Arial"/>
      <family val="2"/>
    </font>
    <font>
      <sz val="12"/>
      <color theme="1"/>
      <name val="Arial"/>
      <family val="2"/>
    </font>
    <font>
      <b/>
      <sz val="12"/>
      <color rgb="FFFF0000"/>
      <name val="Arial"/>
      <family val="2"/>
    </font>
    <font>
      <b/>
      <sz val="14"/>
      <color theme="1"/>
      <name val="Arial"/>
      <family val="2"/>
    </font>
    <font>
      <b/>
      <sz val="16"/>
      <color theme="1"/>
      <name val="Arial"/>
      <family val="2"/>
    </font>
    <font>
      <b/>
      <i/>
      <sz val="16"/>
      <color theme="1"/>
      <name val="Arial"/>
      <family val="2"/>
    </font>
    <font>
      <b/>
      <sz val="12"/>
      <name val="Arial"/>
      <family val="2"/>
    </font>
    <font>
      <sz val="11"/>
      <color theme="1"/>
      <name val="Arial"/>
      <family val="2"/>
    </font>
    <font>
      <b/>
      <sz val="20"/>
      <color theme="1"/>
      <name val="Arial"/>
      <family val="2"/>
    </font>
    <font>
      <sz val="8"/>
      <color theme="1"/>
      <name val="Arial"/>
      <family val="2"/>
    </font>
    <font>
      <i/>
      <sz val="12"/>
      <color theme="1"/>
      <name val="Arial"/>
      <family val="2"/>
    </font>
    <font>
      <sz val="11"/>
      <color rgb="FFFF0000"/>
      <name val="Arial"/>
      <family val="2"/>
    </font>
  </fonts>
  <fills count="7">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rgb="FFFF3300"/>
      </top>
      <bottom style="medium">
        <color rgb="FFFF3300"/>
      </bottom>
      <diagonal/>
    </border>
    <border>
      <left style="medium">
        <color indexed="64"/>
      </left>
      <right style="medium">
        <color indexed="64"/>
      </right>
      <top style="medium">
        <color theme="1"/>
      </top>
      <bottom style="medium">
        <color theme="1"/>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FF0000"/>
      </top>
      <bottom style="medium">
        <color rgb="FFFF0000"/>
      </bottom>
      <diagonal/>
    </border>
  </borders>
  <cellStyleXfs count="1">
    <xf numFmtId="0" fontId="0" fillId="0" borderId="0"/>
  </cellStyleXfs>
  <cellXfs count="261">
    <xf numFmtId="0" fontId="0" fillId="0" borderId="0" xfId="0"/>
    <xf numFmtId="0" fontId="2" fillId="0" borderId="0" xfId="0" applyFont="1"/>
    <xf numFmtId="0" fontId="2" fillId="0" borderId="0" xfId="0" applyFont="1" applyAlignment="1">
      <alignment wrapText="1"/>
    </xf>
    <xf numFmtId="164" fontId="3" fillId="0" borderId="0" xfId="0" applyNumberFormat="1" applyFont="1" applyAlignment="1">
      <alignment horizontal="left" vertical="center"/>
    </xf>
    <xf numFmtId="0" fontId="2" fillId="0" borderId="4" xfId="0" applyFont="1" applyBorder="1"/>
    <xf numFmtId="0" fontId="2" fillId="0" borderId="5" xfId="0" applyFont="1" applyBorder="1"/>
    <xf numFmtId="0" fontId="2" fillId="0" borderId="7" xfId="0" applyFont="1" applyBorder="1"/>
    <xf numFmtId="0" fontId="2" fillId="0" borderId="10" xfId="0" applyFont="1" applyBorder="1"/>
    <xf numFmtId="0" fontId="2" fillId="0" borderId="0" xfId="0" applyFont="1" applyBorder="1" applyAlignment="1">
      <alignment wrapText="1"/>
    </xf>
    <xf numFmtId="0" fontId="2" fillId="0" borderId="0" xfId="0" applyFont="1" applyBorder="1"/>
    <xf numFmtId="0" fontId="2" fillId="0" borderId="16" xfId="0" applyFont="1" applyBorder="1"/>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0" fillId="0" borderId="0" xfId="0" applyBorder="1"/>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14" fillId="0" borderId="0" xfId="0" applyFont="1" applyAlignment="1"/>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7" fillId="0" borderId="0" xfId="0" applyFont="1" applyBorder="1" applyAlignment="1">
      <alignment horizontal="left" vertical="center" wrapText="1"/>
    </xf>
    <xf numFmtId="0" fontId="0" fillId="0" borderId="0" xfId="0" applyFill="1"/>
    <xf numFmtId="0" fontId="0" fillId="0" borderId="0" xfId="0" applyAlignment="1">
      <alignment horizontal="center" vertical="center"/>
    </xf>
    <xf numFmtId="0" fontId="2" fillId="2" borderId="2" xfId="0" applyFont="1" applyFill="1" applyBorder="1" applyAlignment="1">
      <alignment horizontal="center" vertical="center"/>
    </xf>
    <xf numFmtId="0" fontId="6" fillId="3" borderId="1" xfId="0" applyFont="1" applyFill="1" applyBorder="1" applyAlignment="1" applyProtection="1">
      <alignment horizontal="center" vertical="center"/>
      <protection locked="0"/>
    </xf>
    <xf numFmtId="0" fontId="0" fillId="0" borderId="0" xfId="0" applyAlignment="1">
      <alignment horizontal="left" vertical="center"/>
    </xf>
    <xf numFmtId="0" fontId="2" fillId="0" borderId="4" xfId="0" applyFont="1" applyBorder="1" applyAlignment="1">
      <alignment horizontal="left" vertical="center"/>
    </xf>
    <xf numFmtId="0" fontId="2" fillId="0" borderId="0" xfId="0" applyFont="1" applyBorder="1" applyAlignment="1" applyProtection="1">
      <alignment horizontal="left" vertical="center"/>
    </xf>
    <xf numFmtId="0" fontId="2" fillId="0" borderId="23" xfId="0" applyFont="1" applyBorder="1"/>
    <xf numFmtId="0" fontId="2" fillId="0" borderId="20" xfId="0" applyFont="1" applyBorder="1" applyAlignment="1">
      <alignment wrapText="1"/>
    </xf>
    <xf numFmtId="0" fontId="2" fillId="0" borderId="20" xfId="0" applyFont="1" applyBorder="1"/>
    <xf numFmtId="0" fontId="2" fillId="0" borderId="24" xfId="0" applyFont="1" applyBorder="1"/>
    <xf numFmtId="49" fontId="0" fillId="0" borderId="0" xfId="0" applyNumberFormat="1"/>
    <xf numFmtId="0" fontId="2" fillId="0" borderId="4" xfId="0" applyFont="1" applyBorder="1" applyAlignment="1">
      <alignment horizontal="center"/>
    </xf>
    <xf numFmtId="0" fontId="17" fillId="0" borderId="0" xfId="0" applyFont="1" applyBorder="1" applyAlignment="1">
      <alignment vertical="center"/>
    </xf>
    <xf numFmtId="0" fontId="0" fillId="0" borderId="0" xfId="0" applyBorder="1" applyAlignment="1"/>
    <xf numFmtId="0" fontId="16" fillId="0" borderId="0" xfId="0" applyFont="1" applyBorder="1" applyAlignment="1"/>
    <xf numFmtId="0" fontId="1" fillId="0" borderId="0" xfId="0" applyFont="1"/>
    <xf numFmtId="0" fontId="18" fillId="0" borderId="0" xfId="0" applyFont="1" applyBorder="1" applyAlignment="1">
      <alignment horizontal="left"/>
    </xf>
    <xf numFmtId="0" fontId="19" fillId="0" borderId="0" xfId="0" applyFont="1" applyBorder="1" applyAlignment="1">
      <alignment horizontal="left"/>
    </xf>
    <xf numFmtId="0" fontId="0" fillId="0" borderId="0" xfId="0" applyFont="1" applyBorder="1" applyAlignment="1">
      <alignment horizontal="left"/>
    </xf>
    <xf numFmtId="0" fontId="0" fillId="0" borderId="0" xfId="0" applyBorder="1" applyAlignment="1">
      <alignment horizontal="left" vertical="center"/>
    </xf>
    <xf numFmtId="0" fontId="0" fillId="0" borderId="0" xfId="0" applyBorder="1" applyAlignment="1">
      <alignment horizontal="center"/>
    </xf>
    <xf numFmtId="0" fontId="15" fillId="0" borderId="0" xfId="0" applyFont="1" applyAlignment="1">
      <alignment horizontal="center" vertical="center"/>
    </xf>
    <xf numFmtId="0" fontId="20" fillId="0" borderId="0" xfId="0" applyFont="1" applyFill="1" applyBorder="1" applyAlignment="1">
      <alignment vertical="center"/>
    </xf>
    <xf numFmtId="0" fontId="15" fillId="4" borderId="4" xfId="0" applyFont="1" applyFill="1" applyBorder="1" applyAlignment="1">
      <alignment vertical="center"/>
    </xf>
    <xf numFmtId="0" fontId="2" fillId="4" borderId="4" xfId="0" applyFont="1" applyFill="1" applyBorder="1"/>
    <xf numFmtId="0" fontId="6" fillId="4" borderId="0" xfId="0" applyFont="1" applyFill="1" applyBorder="1" applyAlignment="1">
      <alignment horizontal="right" vertical="center"/>
    </xf>
    <xf numFmtId="0" fontId="2" fillId="4" borderId="5" xfId="0" applyFont="1" applyFill="1" applyBorder="1"/>
    <xf numFmtId="0" fontId="9" fillId="4" borderId="0" xfId="0" applyFont="1" applyFill="1" applyBorder="1" applyAlignment="1">
      <alignment horizontal="center" vertical="center"/>
    </xf>
    <xf numFmtId="0" fontId="6" fillId="4" borderId="0" xfId="0" applyFont="1" applyFill="1" applyBorder="1" applyAlignment="1">
      <alignment horizontal="left"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9" fontId="11" fillId="4" borderId="15" xfId="0" applyNumberFormat="1" applyFont="1" applyFill="1" applyBorder="1" applyAlignment="1">
      <alignment horizontal="center" vertical="center"/>
    </xf>
    <xf numFmtId="17" fontId="12" fillId="4" borderId="19" xfId="0" quotePrefix="1" applyNumberFormat="1" applyFont="1" applyFill="1" applyBorder="1" applyAlignment="1">
      <alignment horizontal="center" vertical="center" wrapText="1"/>
    </xf>
    <xf numFmtId="0" fontId="7" fillId="4" borderId="0" xfId="0" applyFont="1" applyFill="1" applyBorder="1" applyAlignment="1">
      <alignment horizontal="center" vertical="center"/>
    </xf>
    <xf numFmtId="164" fontId="7" fillId="4" borderId="0" xfId="0" applyNumberFormat="1" applyFont="1" applyFill="1" applyBorder="1" applyAlignment="1">
      <alignment horizontal="center" vertical="center"/>
    </xf>
    <xf numFmtId="164" fontId="7" fillId="4" borderId="0" xfId="0" applyNumberFormat="1" applyFont="1" applyFill="1" applyBorder="1" applyAlignment="1">
      <alignment horizontal="center"/>
    </xf>
    <xf numFmtId="9" fontId="10" fillId="4" borderId="15" xfId="0" applyNumberFormat="1" applyFont="1" applyFill="1" applyBorder="1" applyAlignment="1">
      <alignment horizontal="center" vertical="center"/>
    </xf>
    <xf numFmtId="17" fontId="13" fillId="4" borderId="0" xfId="0" quotePrefix="1" applyNumberFormat="1" applyFont="1" applyFill="1" applyBorder="1" applyAlignment="1">
      <alignment horizontal="center" vertical="center" wrapText="1"/>
    </xf>
    <xf numFmtId="0" fontId="7" fillId="4" borderId="0" xfId="0" applyFont="1" applyFill="1" applyBorder="1" applyAlignment="1">
      <alignment vertical="center" wrapText="1"/>
    </xf>
    <xf numFmtId="0" fontId="3" fillId="4" borderId="0" xfId="0" applyFont="1" applyFill="1" applyBorder="1"/>
    <xf numFmtId="0" fontId="2" fillId="4" borderId="0" xfId="0" applyFont="1" applyFill="1" applyBorder="1" applyAlignment="1">
      <alignment wrapText="1"/>
    </xf>
    <xf numFmtId="0" fontId="7" fillId="4" borderId="0" xfId="0" applyFont="1" applyFill="1" applyBorder="1" applyAlignment="1">
      <alignment wrapText="1"/>
    </xf>
    <xf numFmtId="0" fontId="2" fillId="4" borderId="0" xfId="0" applyFont="1" applyFill="1" applyBorder="1"/>
    <xf numFmtId="0" fontId="7" fillId="4" borderId="0" xfId="0" applyFont="1" applyFill="1" applyBorder="1" applyAlignment="1"/>
    <xf numFmtId="0" fontId="14" fillId="0" borderId="0" xfId="0" applyFont="1" applyAlignment="1">
      <alignment vertical="top" wrapText="1"/>
    </xf>
    <xf numFmtId="0" fontId="22" fillId="0" borderId="0" xfId="0" applyFont="1"/>
    <xf numFmtId="0" fontId="23" fillId="0" borderId="0" xfId="0" applyFont="1" applyAlignment="1">
      <alignment vertical="center" wrapText="1"/>
    </xf>
    <xf numFmtId="0" fontId="7" fillId="0" borderId="0" xfId="0" applyFont="1" applyFill="1" applyBorder="1" applyAlignment="1">
      <alignment horizontal="center" vertical="center" wrapText="1"/>
    </xf>
    <xf numFmtId="0" fontId="0" fillId="0" borderId="0" xfId="0" applyAlignment="1">
      <alignment wrapText="1"/>
    </xf>
    <xf numFmtId="0" fontId="2" fillId="0" borderId="4" xfId="0" applyFont="1" applyBorder="1" applyAlignment="1">
      <alignment horizontal="center" wrapText="1"/>
    </xf>
    <xf numFmtId="0" fontId="2" fillId="0" borderId="5" xfId="0" applyFont="1" applyBorder="1" applyAlignment="1">
      <alignment wrapText="1"/>
    </xf>
    <xf numFmtId="164" fontId="3" fillId="0" borderId="0" xfId="0" applyNumberFormat="1" applyFont="1" applyAlignment="1">
      <alignment horizontal="lef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left"/>
    </xf>
    <xf numFmtId="0" fontId="25" fillId="0" borderId="0" xfId="0" applyFont="1" applyFill="1" applyBorder="1"/>
    <xf numFmtId="0" fontId="25" fillId="0" borderId="0" xfId="0" applyFont="1" applyFill="1" applyBorder="1" applyAlignment="1">
      <alignment horizontal="center" vertical="center"/>
    </xf>
    <xf numFmtId="0" fontId="6" fillId="4" borderId="0" xfId="0" applyFont="1" applyFill="1" applyBorder="1" applyAlignment="1">
      <alignment horizontal="center" vertical="center"/>
    </xf>
    <xf numFmtId="17" fontId="27" fillId="4" borderId="0" xfId="0" quotePrefix="1" applyNumberFormat="1" applyFont="1" applyFill="1" applyBorder="1" applyAlignment="1">
      <alignment horizontal="center" vertical="center" wrapText="1"/>
    </xf>
    <xf numFmtId="0" fontId="29" fillId="4" borderId="0" xfId="0" applyFont="1" applyFill="1" applyBorder="1" applyAlignment="1">
      <alignment horizontal="center" vertical="center"/>
    </xf>
    <xf numFmtId="164" fontId="29" fillId="4" borderId="0" xfId="0" applyNumberFormat="1" applyFont="1" applyFill="1" applyBorder="1" applyAlignment="1">
      <alignment horizontal="center" vertical="center"/>
    </xf>
    <xf numFmtId="164" fontId="29" fillId="4" borderId="0" xfId="0" applyNumberFormat="1" applyFont="1" applyFill="1" applyBorder="1" applyAlignment="1">
      <alignment horizontal="center"/>
    </xf>
    <xf numFmtId="0" fontId="31" fillId="0" borderId="0" xfId="0" applyFont="1" applyAlignment="1">
      <alignment horizontal="center" vertical="center"/>
    </xf>
    <xf numFmtId="164" fontId="10" fillId="5" borderId="3" xfId="0" applyNumberFormat="1" applyFont="1" applyFill="1" applyBorder="1" applyAlignment="1">
      <alignment horizontal="center" vertical="center"/>
    </xf>
    <xf numFmtId="0" fontId="34" fillId="0" borderId="9" xfId="0" applyFont="1" applyBorder="1" applyAlignment="1" applyProtection="1">
      <alignment horizontal="left" vertical="center" wrapText="1"/>
    </xf>
    <xf numFmtId="0" fontId="36" fillId="0" borderId="0" xfId="0" applyFont="1"/>
    <xf numFmtId="0" fontId="36" fillId="0" borderId="4" xfId="0" applyFont="1" applyBorder="1"/>
    <xf numFmtId="164" fontId="36" fillId="0" borderId="0" xfId="0" applyNumberFormat="1" applyFont="1" applyAlignment="1">
      <alignment horizontal="left" vertical="center"/>
    </xf>
    <xf numFmtId="0" fontId="36" fillId="0" borderId="0" xfId="0" applyFont="1" applyBorder="1"/>
    <xf numFmtId="0" fontId="37" fillId="0" borderId="0" xfId="0" applyFont="1" applyBorder="1" applyAlignment="1">
      <alignment horizontal="left" vertical="center"/>
    </xf>
    <xf numFmtId="164" fontId="3" fillId="0" borderId="0" xfId="0" applyNumberFormat="1" applyFont="1" applyFill="1" applyAlignment="1">
      <alignment horizontal="left" vertical="center"/>
    </xf>
    <xf numFmtId="0" fontId="34" fillId="0" borderId="2" xfId="0" applyFont="1" applyBorder="1" applyAlignment="1">
      <alignment vertical="center"/>
    </xf>
    <xf numFmtId="0" fontId="34" fillId="2" borderId="1" xfId="0" applyFont="1" applyFill="1" applyBorder="1" applyAlignment="1">
      <alignment horizontal="center" vertical="center" wrapText="1"/>
    </xf>
    <xf numFmtId="0" fontId="34" fillId="3" borderId="3" xfId="0" quotePrefix="1" applyFont="1" applyFill="1" applyBorder="1" applyAlignment="1">
      <alignment horizontal="left" vertical="center"/>
    </xf>
    <xf numFmtId="0" fontId="34" fillId="5" borderId="2" xfId="0" applyFont="1" applyFill="1" applyBorder="1" applyAlignment="1">
      <alignment horizontal="center" vertical="center" wrapText="1"/>
    </xf>
    <xf numFmtId="0" fontId="34" fillId="0" borderId="0" xfId="0" applyFont="1" applyBorder="1" applyAlignment="1">
      <alignment horizontal="right" vertical="center" wrapText="1"/>
    </xf>
    <xf numFmtId="0" fontId="34" fillId="0" borderId="0" xfId="0" applyFont="1" applyBorder="1" applyAlignment="1" applyProtection="1">
      <alignment horizontal="right" vertical="top" wrapText="1"/>
    </xf>
    <xf numFmtId="0" fontId="33" fillId="4" borderId="0" xfId="0" applyFont="1" applyFill="1" applyBorder="1" applyAlignment="1">
      <alignment horizontal="right" vertical="center"/>
    </xf>
    <xf numFmtId="0" fontId="38" fillId="4" borderId="0" xfId="0" applyFont="1" applyFill="1" applyBorder="1" applyAlignment="1">
      <alignment horizontal="center" vertical="center"/>
    </xf>
    <xf numFmtId="0" fontId="32" fillId="0" borderId="0" xfId="0" quotePrefix="1" applyFont="1" applyBorder="1" applyAlignment="1">
      <alignment vertical="center"/>
    </xf>
    <xf numFmtId="0" fontId="24" fillId="4" borderId="8"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6" fillId="4" borderId="5" xfId="0" applyFont="1" applyFill="1" applyBorder="1" applyAlignment="1">
      <alignment horizontal="left" vertical="center"/>
    </xf>
    <xf numFmtId="0" fontId="11" fillId="5" borderId="28" xfId="0" applyFont="1" applyFill="1" applyBorder="1" applyAlignment="1">
      <alignment horizontal="center" vertical="center"/>
    </xf>
    <xf numFmtId="0" fontId="24" fillId="4" borderId="28" xfId="0" applyFont="1" applyFill="1" applyBorder="1" applyAlignment="1">
      <alignment horizontal="center" vertical="center" wrapText="1"/>
    </xf>
    <xf numFmtId="0" fontId="32" fillId="0" borderId="5" xfId="0" quotePrefix="1" applyFont="1" applyBorder="1" applyAlignment="1">
      <alignment vertical="center"/>
    </xf>
    <xf numFmtId="164" fontId="29" fillId="4" borderId="5" xfId="0" applyNumberFormat="1" applyFont="1" applyFill="1" applyBorder="1" applyAlignment="1">
      <alignment horizontal="center" vertical="center"/>
    </xf>
    <xf numFmtId="0" fontId="7" fillId="4" borderId="5" xfId="0" applyFont="1" applyFill="1" applyBorder="1" applyAlignment="1">
      <alignment vertical="center" wrapText="1"/>
    </xf>
    <xf numFmtId="0" fontId="2" fillId="4" borderId="5" xfId="0" applyFont="1" applyFill="1" applyBorder="1" applyAlignment="1">
      <alignment wrapText="1"/>
    </xf>
    <xf numFmtId="164" fontId="7" fillId="4" borderId="5" xfId="0" applyNumberFormat="1" applyFont="1" applyFill="1" applyBorder="1" applyAlignment="1">
      <alignment horizontal="center"/>
    </xf>
    <xf numFmtId="0" fontId="7" fillId="4" borderId="5" xfId="0" applyFont="1" applyFill="1" applyBorder="1" applyAlignment="1"/>
    <xf numFmtId="164" fontId="7" fillId="4" borderId="5" xfId="0" applyNumberFormat="1" applyFont="1" applyFill="1" applyBorder="1" applyAlignment="1">
      <alignment horizontal="center" vertical="center"/>
    </xf>
    <xf numFmtId="0" fontId="2" fillId="0" borderId="5" xfId="0" applyFont="1" applyBorder="1" applyAlignment="1" applyProtection="1">
      <alignment horizontal="left" vertical="center"/>
    </xf>
    <xf numFmtId="0" fontId="24" fillId="4" borderId="7" xfId="0" applyFont="1" applyFill="1" applyBorder="1" applyAlignment="1">
      <alignment horizontal="center" vertical="center" wrapText="1"/>
    </xf>
    <xf numFmtId="0" fontId="38" fillId="0" borderId="0" xfId="0" applyFont="1" applyBorder="1" applyAlignment="1">
      <alignment vertical="center" wrapText="1"/>
    </xf>
    <xf numFmtId="0" fontId="2" fillId="0" borderId="13" xfId="0" applyFont="1" applyFill="1" applyBorder="1"/>
    <xf numFmtId="0" fontId="2" fillId="0" borderId="34" xfId="0" applyFont="1" applyBorder="1"/>
    <xf numFmtId="0" fontId="2" fillId="0" borderId="35" xfId="0" applyFont="1" applyFill="1" applyBorder="1"/>
    <xf numFmtId="0" fontId="26" fillId="0" borderId="0" xfId="0" applyFont="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5" fillId="0" borderId="0" xfId="0" applyFont="1" applyBorder="1" applyAlignment="1">
      <alignment horizontal="left" vertical="center" wrapText="1"/>
    </xf>
    <xf numFmtId="9" fontId="30" fillId="6" borderId="15" xfId="0" applyNumberFormat="1" applyFont="1" applyFill="1" applyBorder="1" applyAlignment="1">
      <alignment horizontal="center" vertical="center"/>
    </xf>
    <xf numFmtId="0" fontId="42" fillId="0" borderId="0" xfId="0" applyFont="1"/>
    <xf numFmtId="0" fontId="42" fillId="4" borderId="18" xfId="0" applyFont="1" applyFill="1" applyBorder="1"/>
    <xf numFmtId="0" fontId="42" fillId="4" borderId="19" xfId="0" applyFont="1" applyFill="1" applyBorder="1"/>
    <xf numFmtId="0" fontId="43" fillId="4" borderId="19" xfId="0" applyFont="1" applyFill="1" applyBorder="1" applyAlignment="1">
      <alignment horizontal="center" vertical="center"/>
    </xf>
    <xf numFmtId="0" fontId="42" fillId="4" borderId="25" xfId="0" applyFont="1" applyFill="1" applyBorder="1"/>
    <xf numFmtId="0" fontId="24" fillId="4" borderId="4" xfId="0" applyFont="1" applyFill="1" applyBorder="1" applyAlignment="1">
      <alignment vertical="center"/>
    </xf>
    <xf numFmtId="0" fontId="42" fillId="4" borderId="0" xfId="0" applyFont="1" applyFill="1" applyBorder="1"/>
    <xf numFmtId="0" fontId="42" fillId="4" borderId="5" xfId="0" applyFont="1" applyFill="1" applyBorder="1"/>
    <xf numFmtId="0" fontId="42" fillId="4" borderId="23" xfId="0" applyFont="1" applyFill="1" applyBorder="1"/>
    <xf numFmtId="0" fontId="42" fillId="4" borderId="20" xfId="0" applyFont="1" applyFill="1" applyBorder="1"/>
    <xf numFmtId="0" fontId="39" fillId="4" borderId="20" xfId="0" applyFont="1" applyFill="1" applyBorder="1" applyAlignment="1">
      <alignment horizontal="center" vertical="center"/>
    </xf>
    <xf numFmtId="0" fontId="30" fillId="4" borderId="24" xfId="0" applyFont="1" applyFill="1" applyBorder="1" applyAlignment="1">
      <alignment horizontal="center" vertical="center" wrapText="1"/>
    </xf>
    <xf numFmtId="0" fontId="42" fillId="0" borderId="4" xfId="0" applyFont="1" applyBorder="1"/>
    <xf numFmtId="0" fontId="42" fillId="0" borderId="0" xfId="0" applyFont="1" applyBorder="1"/>
    <xf numFmtId="0" fontId="38" fillId="0" borderId="0" xfId="0" applyFont="1" applyBorder="1" applyAlignment="1">
      <alignment horizontal="center" vertical="center"/>
    </xf>
    <xf numFmtId="0" fontId="30" fillId="0" borderId="5" xfId="0" applyFont="1" applyBorder="1" applyAlignment="1">
      <alignment horizontal="center" vertical="center" wrapText="1"/>
    </xf>
    <xf numFmtId="0" fontId="42" fillId="4" borderId="4" xfId="0" applyFont="1" applyFill="1" applyBorder="1"/>
    <xf numFmtId="0" fontId="30" fillId="4" borderId="5" xfId="0" applyFont="1" applyFill="1" applyBorder="1" applyAlignment="1">
      <alignment horizontal="center" vertical="center" wrapText="1"/>
    </xf>
    <xf numFmtId="0" fontId="30" fillId="5" borderId="4" xfId="0" applyFont="1" applyFill="1" applyBorder="1" applyAlignment="1">
      <alignment horizontal="center" vertical="center"/>
    </xf>
    <xf numFmtId="0" fontId="30" fillId="5" borderId="0" xfId="0" applyFont="1" applyFill="1" applyBorder="1"/>
    <xf numFmtId="9" fontId="30" fillId="5" borderId="5" xfId="0" applyNumberFormat="1" applyFont="1" applyFill="1" applyBorder="1" applyAlignment="1">
      <alignment horizontal="center"/>
    </xf>
    <xf numFmtId="0" fontId="42" fillId="0" borderId="4" xfId="0" applyFont="1" applyBorder="1" applyAlignment="1">
      <alignment horizontal="center" vertical="center"/>
    </xf>
    <xf numFmtId="0" fontId="42" fillId="4" borderId="0" xfId="0" applyFont="1" applyFill="1" applyBorder="1" applyAlignment="1">
      <alignment wrapText="1"/>
    </xf>
    <xf numFmtId="0" fontId="30" fillId="0" borderId="5" xfId="0" applyFont="1" applyBorder="1"/>
    <xf numFmtId="9" fontId="30" fillId="5" borderId="5" xfId="0" quotePrefix="1" applyNumberFormat="1" applyFont="1" applyFill="1" applyBorder="1" applyAlignment="1">
      <alignment horizontal="center" vertical="center"/>
    </xf>
    <xf numFmtId="9" fontId="30" fillId="5" borderId="5" xfId="0" quotePrefix="1" applyNumberFormat="1" applyFont="1" applyFill="1" applyBorder="1" applyAlignment="1">
      <alignment horizontal="center"/>
    </xf>
    <xf numFmtId="0" fontId="42" fillId="0" borderId="5" xfId="0" applyFont="1" applyBorder="1"/>
    <xf numFmtId="0" fontId="42" fillId="0" borderId="23" xfId="0" applyFont="1" applyBorder="1"/>
    <xf numFmtId="0" fontId="42" fillId="0" borderId="20" xfId="0" applyFont="1" applyBorder="1"/>
    <xf numFmtId="0" fontId="42" fillId="0" borderId="24" xfId="0" applyFont="1" applyBorder="1"/>
    <xf numFmtId="0" fontId="30" fillId="0" borderId="5" xfId="0" applyFont="1" applyFill="1" applyBorder="1" applyAlignment="1">
      <alignment horizontal="center" vertical="center" wrapText="1"/>
    </xf>
    <xf numFmtId="0" fontId="44" fillId="4" borderId="18" xfId="0" applyFont="1" applyFill="1" applyBorder="1" applyAlignment="1">
      <alignment vertical="center"/>
    </xf>
    <xf numFmtId="0" fontId="39" fillId="4" borderId="19" xfId="0" applyFont="1" applyFill="1" applyBorder="1" applyAlignment="1">
      <alignment vertical="center"/>
    </xf>
    <xf numFmtId="0" fontId="43" fillId="4" borderId="18" xfId="0" applyFont="1" applyFill="1" applyBorder="1" applyAlignment="1">
      <alignment horizontal="center" vertical="center"/>
    </xf>
    <xf numFmtId="0" fontId="39" fillId="4" borderId="25" xfId="0" applyFont="1" applyFill="1" applyBorder="1" applyAlignment="1">
      <alignment vertical="center"/>
    </xf>
    <xf numFmtId="0" fontId="42" fillId="4" borderId="4" xfId="0" applyFont="1" applyFill="1" applyBorder="1" applyAlignment="1"/>
    <xf numFmtId="0" fontId="42" fillId="4" borderId="0" xfId="0" applyFont="1" applyFill="1" applyBorder="1" applyAlignment="1"/>
    <xf numFmtId="0" fontId="42" fillId="4" borderId="5" xfId="0" applyFont="1" applyFill="1" applyBorder="1" applyAlignment="1"/>
    <xf numFmtId="0" fontId="38" fillId="4" borderId="23" xfId="0" applyFont="1" applyFill="1" applyBorder="1" applyAlignment="1"/>
    <xf numFmtId="0" fontId="38" fillId="4" borderId="20" xfId="0" applyFont="1" applyFill="1" applyBorder="1" applyAlignment="1"/>
    <xf numFmtId="0" fontId="39" fillId="4" borderId="23" xfId="0" applyFont="1" applyFill="1" applyBorder="1" applyAlignment="1">
      <alignment horizontal="center" vertical="center"/>
    </xf>
    <xf numFmtId="0" fontId="38" fillId="4" borderId="24" xfId="0" applyFont="1" applyFill="1" applyBorder="1" applyAlignment="1"/>
    <xf numFmtId="49" fontId="42" fillId="0" borderId="0" xfId="0" applyNumberFormat="1" applyFont="1"/>
    <xf numFmtId="0" fontId="30" fillId="0" borderId="0" xfId="0" applyFont="1"/>
    <xf numFmtId="49" fontId="42" fillId="0" borderId="5" xfId="0" applyNumberFormat="1" applyFont="1" applyBorder="1"/>
    <xf numFmtId="0" fontId="30" fillId="0" borderId="4" xfId="0" applyFont="1" applyBorder="1"/>
    <xf numFmtId="49" fontId="42" fillId="4" borderId="5" xfId="0" applyNumberFormat="1" applyFont="1" applyFill="1" applyBorder="1" applyProtection="1">
      <protection locked="0"/>
    </xf>
    <xf numFmtId="0" fontId="42" fillId="4" borderId="5" xfId="0" applyNumberFormat="1" applyFont="1" applyFill="1" applyBorder="1" applyAlignment="1" applyProtection="1">
      <alignment horizontal="left"/>
      <protection locked="0"/>
    </xf>
    <xf numFmtId="49" fontId="42" fillId="0" borderId="24" xfId="0" applyNumberFormat="1" applyFont="1" applyBorder="1"/>
    <xf numFmtId="49" fontId="42" fillId="0" borderId="0" xfId="0" applyNumberFormat="1" applyFont="1" applyFill="1" applyBorder="1"/>
    <xf numFmtId="49" fontId="42" fillId="0" borderId="0" xfId="0" applyNumberFormat="1" applyFont="1" applyBorder="1"/>
    <xf numFmtId="0" fontId="30" fillId="4" borderId="18" xfId="0" applyFont="1" applyFill="1" applyBorder="1" applyAlignment="1">
      <alignment horizontal="center"/>
    </xf>
    <xf numFmtId="0" fontId="30" fillId="4" borderId="19" xfId="0" applyFont="1" applyFill="1" applyBorder="1" applyAlignment="1">
      <alignment horizontal="center"/>
    </xf>
    <xf numFmtId="0" fontId="30" fillId="4" borderId="25" xfId="0" applyFont="1" applyFill="1" applyBorder="1" applyAlignment="1">
      <alignment horizontal="center"/>
    </xf>
    <xf numFmtId="0" fontId="34" fillId="0" borderId="4" xfId="0" applyFont="1" applyBorder="1" applyAlignment="1">
      <alignment horizontal="left" vertical="center"/>
    </xf>
    <xf numFmtId="0" fontId="42" fillId="0" borderId="0" xfId="0" applyFont="1" applyBorder="1" applyAlignment="1">
      <alignment horizontal="left" vertical="center"/>
    </xf>
    <xf numFmtId="0" fontId="42" fillId="0" borderId="5" xfId="0" applyFont="1" applyBorder="1" applyAlignment="1">
      <alignment horizontal="left" vertical="center"/>
    </xf>
    <xf numFmtId="0" fontId="42" fillId="0" borderId="4" xfId="0" applyFont="1" applyBorder="1" applyAlignment="1">
      <alignment horizontal="center"/>
    </xf>
    <xf numFmtId="0" fontId="42" fillId="0" borderId="0" xfId="0" applyFont="1" applyBorder="1" applyAlignment="1">
      <alignment horizontal="center"/>
    </xf>
    <xf numFmtId="0" fontId="42" fillId="0" borderId="5" xfId="0" applyFont="1" applyBorder="1" applyAlignment="1">
      <alignment horizontal="center"/>
    </xf>
    <xf numFmtId="0" fontId="46" fillId="0" borderId="0" xfId="0" applyFont="1" applyBorder="1" applyAlignment="1">
      <alignment vertical="center"/>
    </xf>
    <xf numFmtId="0" fontId="42" fillId="0" borderId="0" xfId="0" applyFont="1" applyBorder="1" applyAlignment="1">
      <alignment vertical="center"/>
    </xf>
    <xf numFmtId="0" fontId="42" fillId="0" borderId="5" xfId="0" applyFont="1" applyBorder="1" applyAlignment="1">
      <alignment vertical="center"/>
    </xf>
    <xf numFmtId="0" fontId="42" fillId="0" borderId="4" xfId="0" applyFont="1" applyBorder="1" applyAlignment="1">
      <alignment vertical="center"/>
    </xf>
    <xf numFmtId="0" fontId="46" fillId="0" borderId="0" xfId="0" applyFont="1" applyBorder="1" applyAlignment="1"/>
    <xf numFmtId="0" fontId="42" fillId="0" borderId="0" xfId="0" applyFont="1" applyBorder="1" applyAlignment="1"/>
    <xf numFmtId="0" fontId="42" fillId="0" borderId="5" xfId="0" applyFont="1" applyBorder="1" applyAlignment="1"/>
    <xf numFmtId="0" fontId="42" fillId="0" borderId="4" xfId="0" applyFont="1" applyFill="1" applyBorder="1" applyAlignment="1">
      <alignment vertical="center"/>
    </xf>
    <xf numFmtId="0" fontId="42" fillId="0" borderId="0" xfId="0" applyFont="1" applyFill="1" applyBorder="1" applyAlignment="1">
      <alignment vertical="center"/>
    </xf>
    <xf numFmtId="0" fontId="42" fillId="0" borderId="5" xfId="0" applyFont="1" applyFill="1" applyBorder="1" applyAlignment="1">
      <alignment vertical="center"/>
    </xf>
    <xf numFmtId="0" fontId="42" fillId="0" borderId="23" xfId="0" applyFont="1" applyBorder="1" applyAlignment="1">
      <alignment horizontal="center"/>
    </xf>
    <xf numFmtId="0" fontId="42" fillId="0" borderId="20" xfId="0" applyFont="1" applyBorder="1" applyAlignment="1">
      <alignment horizontal="center"/>
    </xf>
    <xf numFmtId="0" fontId="42" fillId="0" borderId="24" xfId="0" applyFont="1" applyBorder="1" applyAlignment="1">
      <alignment horizontal="center"/>
    </xf>
    <xf numFmtId="0" fontId="28" fillId="0" borderId="37" xfId="0" applyFont="1" applyFill="1" applyBorder="1" applyAlignment="1">
      <alignment horizontal="center" vertical="center" textRotation="90" wrapText="1"/>
    </xf>
    <xf numFmtId="0" fontId="36" fillId="0" borderId="39" xfId="0" applyFont="1" applyFill="1" applyBorder="1" applyAlignment="1" applyProtection="1">
      <alignment horizontal="center" vertical="center"/>
      <protection locked="0"/>
    </xf>
    <xf numFmtId="0" fontId="36" fillId="0" borderId="37" xfId="0" applyFont="1" applyFill="1" applyBorder="1" applyAlignment="1" applyProtection="1">
      <alignment horizontal="center" vertical="center"/>
      <protection locked="0"/>
    </xf>
    <xf numFmtId="0" fontId="0" fillId="0" borderId="37" xfId="0" applyBorder="1" applyAlignment="1">
      <alignment horizontal="center" vertical="center"/>
    </xf>
    <xf numFmtId="9" fontId="30" fillId="6" borderId="40" xfId="0" applyNumberFormat="1" applyFont="1" applyFill="1" applyBorder="1" applyAlignment="1">
      <alignment horizontal="center" vertical="center"/>
    </xf>
    <xf numFmtId="0" fontId="42" fillId="0" borderId="37" xfId="0" applyFont="1" applyBorder="1" applyAlignment="1">
      <alignment horizontal="center" vertical="center"/>
    </xf>
    <xf numFmtId="0" fontId="0" fillId="0" borderId="37" xfId="0" applyBorder="1" applyAlignment="1">
      <alignment horizontal="center" vertical="center" wrapText="1"/>
    </xf>
    <xf numFmtId="0" fontId="0" fillId="0" borderId="41" xfId="0" applyBorder="1" applyAlignment="1">
      <alignment horizontal="center" vertical="center"/>
    </xf>
    <xf numFmtId="0" fontId="36" fillId="0" borderId="42" xfId="0" applyFont="1" applyFill="1" applyBorder="1" applyAlignment="1" applyProtection="1">
      <alignment horizontal="center" vertical="center"/>
      <protection locked="0"/>
    </xf>
    <xf numFmtId="0" fontId="34" fillId="4" borderId="18" xfId="0" applyFont="1" applyFill="1" applyBorder="1" applyAlignment="1">
      <alignment horizontal="center"/>
    </xf>
    <xf numFmtId="0" fontId="34" fillId="4" borderId="25" xfId="0" applyFont="1" applyFill="1" applyBorder="1" applyAlignment="1">
      <alignment horizontal="center"/>
    </xf>
    <xf numFmtId="0" fontId="36" fillId="0" borderId="0" xfId="0" applyFont="1" applyAlignment="1">
      <alignment horizontal="left" vertical="top" wrapText="1"/>
    </xf>
    <xf numFmtId="0" fontId="34" fillId="0" borderId="4" xfId="0" applyFont="1" applyBorder="1" applyAlignment="1">
      <alignment horizontal="left" vertical="center" wrapText="1"/>
    </xf>
    <xf numFmtId="0" fontId="34" fillId="0" borderId="0" xfId="0" applyFont="1" applyBorder="1" applyAlignment="1">
      <alignment horizontal="left" vertical="center" wrapText="1"/>
    </xf>
    <xf numFmtId="0" fontId="34" fillId="0" borderId="5" xfId="0" applyFont="1" applyBorder="1" applyAlignment="1">
      <alignment horizontal="left" vertical="center" wrapText="1"/>
    </xf>
    <xf numFmtId="0" fontId="35" fillId="0" borderId="6" xfId="0" applyFont="1" applyBorder="1" applyAlignment="1" applyProtection="1">
      <alignment horizontal="left" vertical="top"/>
      <protection locked="0"/>
    </xf>
    <xf numFmtId="0" fontId="35" fillId="0" borderId="21" xfId="0" applyFont="1" applyBorder="1" applyAlignment="1" applyProtection="1">
      <alignment horizontal="left" vertical="top"/>
      <protection locked="0"/>
    </xf>
    <xf numFmtId="0" fontId="35" fillId="0" borderId="31" xfId="0" applyFont="1" applyBorder="1" applyAlignment="1" applyProtection="1">
      <alignment horizontal="left" vertical="top"/>
      <protection locked="0"/>
    </xf>
    <xf numFmtId="0" fontId="35" fillId="0" borderId="9" xfId="0" applyFont="1" applyBorder="1" applyAlignment="1" applyProtection="1">
      <alignment horizontal="left" vertical="top"/>
      <protection locked="0"/>
    </xf>
    <xf numFmtId="0" fontId="35" fillId="0" borderId="0" xfId="0" applyFont="1" applyBorder="1" applyAlignment="1" applyProtection="1">
      <alignment horizontal="left" vertical="top"/>
      <protection locked="0"/>
    </xf>
    <xf numFmtId="0" fontId="35" fillId="0" borderId="5" xfId="0" applyFont="1" applyBorder="1" applyAlignment="1" applyProtection="1">
      <alignment horizontal="left" vertical="top"/>
      <protection locked="0"/>
    </xf>
    <xf numFmtId="0" fontId="35" fillId="0" borderId="12" xfId="0" applyFont="1" applyBorder="1" applyAlignment="1" applyProtection="1">
      <alignment horizontal="left" vertical="top"/>
      <protection locked="0"/>
    </xf>
    <xf numFmtId="0" fontId="35" fillId="0" borderId="22" xfId="0" applyFont="1" applyBorder="1" applyAlignment="1" applyProtection="1">
      <alignment horizontal="left" vertical="top"/>
      <protection locked="0"/>
    </xf>
    <xf numFmtId="0" fontId="35" fillId="0" borderId="32" xfId="0" applyFont="1" applyBorder="1" applyAlignment="1" applyProtection="1">
      <alignment horizontal="left" vertical="top"/>
      <protection locked="0"/>
    </xf>
    <xf numFmtId="14" fontId="35" fillId="0" borderId="26" xfId="0" applyNumberFormat="1" applyFont="1" applyBorder="1" applyAlignment="1" applyProtection="1">
      <alignment horizontal="left" vertical="center"/>
      <protection locked="0"/>
    </xf>
    <xf numFmtId="14" fontId="35" fillId="0" borderId="27" xfId="0" applyNumberFormat="1" applyFont="1" applyBorder="1" applyAlignment="1" applyProtection="1">
      <alignment horizontal="left" vertical="center"/>
      <protection locked="0"/>
    </xf>
    <xf numFmtId="14" fontId="35" fillId="0" borderId="33" xfId="0" applyNumberFormat="1" applyFont="1" applyBorder="1" applyAlignment="1" applyProtection="1">
      <alignment horizontal="left" vertical="center"/>
      <protection locked="0"/>
    </xf>
    <xf numFmtId="0" fontId="26" fillId="0" borderId="0" xfId="0" applyFont="1" applyBorder="1" applyAlignment="1">
      <alignment horizontal="left" vertical="center" wrapText="1"/>
    </xf>
    <xf numFmtId="0" fontId="34" fillId="0" borderId="1" xfId="0" applyFont="1" applyBorder="1" applyAlignment="1">
      <alignment horizontal="left" vertical="center" wrapText="1"/>
    </xf>
    <xf numFmtId="0" fontId="34" fillId="0" borderId="16" xfId="0" applyFont="1" applyBorder="1" applyAlignment="1">
      <alignment horizontal="left" vertical="center" wrapText="1"/>
    </xf>
    <xf numFmtId="0" fontId="30" fillId="0" borderId="20" xfId="0" quotePrefix="1" applyFont="1" applyBorder="1" applyAlignment="1">
      <alignment horizontal="right" vertical="center"/>
    </xf>
    <xf numFmtId="0" fontId="30" fillId="0" borderId="24" xfId="0" quotePrefix="1" applyFont="1" applyBorder="1" applyAlignment="1">
      <alignment horizontal="right" vertical="center"/>
    </xf>
    <xf numFmtId="0" fontId="26" fillId="0" borderId="0" xfId="0" applyFont="1" applyBorder="1" applyAlignment="1">
      <alignment horizontal="left" vertical="center"/>
    </xf>
    <xf numFmtId="0" fontId="35" fillId="0" borderId="9" xfId="0" applyNumberFormat="1" applyFont="1" applyBorder="1" applyAlignment="1" applyProtection="1">
      <alignment horizontal="left" vertical="center"/>
      <protection locked="0"/>
    </xf>
    <xf numFmtId="0" fontId="35" fillId="0" borderId="0" xfId="0" applyNumberFormat="1" applyFont="1" applyBorder="1" applyAlignment="1" applyProtection="1">
      <alignment horizontal="left" vertical="center"/>
      <protection locked="0"/>
    </xf>
    <xf numFmtId="0" fontId="35" fillId="0" borderId="5" xfId="0" applyNumberFormat="1" applyFont="1" applyBorder="1" applyAlignment="1" applyProtection="1">
      <alignment horizontal="left" vertical="center"/>
      <protection locked="0"/>
    </xf>
    <xf numFmtId="0" fontId="25" fillId="0" borderId="0" xfId="0" applyFont="1" applyFill="1" applyBorder="1" applyAlignment="1">
      <alignment horizontal="left" vertical="center" wrapText="1"/>
    </xf>
    <xf numFmtId="0" fontId="41" fillId="6" borderId="36" xfId="0" applyFont="1" applyFill="1" applyBorder="1" applyAlignment="1">
      <alignment horizontal="center" vertical="center" textRotation="90" wrapText="1"/>
    </xf>
    <xf numFmtId="0" fontId="41" fillId="6" borderId="37" xfId="0" applyFont="1" applyFill="1" applyBorder="1" applyAlignment="1">
      <alignment horizontal="center" vertical="center" textRotation="90" wrapText="1"/>
    </xf>
    <xf numFmtId="0" fontId="41" fillId="6" borderId="38" xfId="0" applyFont="1" applyFill="1" applyBorder="1" applyAlignment="1">
      <alignment horizontal="center" vertical="center" textRotation="90" wrapText="1"/>
    </xf>
    <xf numFmtId="0" fontId="34" fillId="0" borderId="6" xfId="0" applyFont="1" applyBorder="1" applyAlignment="1" applyProtection="1">
      <alignment horizontal="left" wrapText="1"/>
    </xf>
    <xf numFmtId="0" fontId="34" fillId="0" borderId="21" xfId="0" applyFont="1" applyBorder="1" applyAlignment="1" applyProtection="1">
      <alignment horizontal="left" wrapText="1"/>
    </xf>
    <xf numFmtId="0" fontId="34" fillId="0" borderId="31" xfId="0" applyFont="1" applyBorder="1" applyAlignment="1" applyProtection="1">
      <alignment horizontal="left" wrapText="1"/>
    </xf>
    <xf numFmtId="49" fontId="38" fillId="4" borderId="0" xfId="0" applyNumberFormat="1" applyFont="1" applyFill="1" applyBorder="1" applyAlignment="1">
      <alignment horizontal="center" vertical="center"/>
    </xf>
    <xf numFmtId="0" fontId="38" fillId="4" borderId="0" xfId="0" applyFont="1" applyFill="1" applyBorder="1" applyAlignment="1">
      <alignment horizontal="center" vertical="center"/>
    </xf>
    <xf numFmtId="0" fontId="25" fillId="0" borderId="0" xfId="0" applyFont="1" applyBorder="1" applyAlignment="1">
      <alignment horizontal="left"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36" fillId="4" borderId="19" xfId="0" applyNumberFormat="1" applyFont="1" applyFill="1" applyBorder="1" applyAlignment="1">
      <alignment horizontal="left" vertical="center"/>
    </xf>
    <xf numFmtId="0" fontId="36" fillId="4" borderId="25" xfId="0" applyNumberFormat="1" applyFont="1" applyFill="1" applyBorder="1" applyAlignment="1">
      <alignment horizontal="left" vertical="center"/>
    </xf>
    <xf numFmtId="0" fontId="38" fillId="4" borderId="5"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9" fontId="34" fillId="4" borderId="11" xfId="0" quotePrefix="1" applyNumberFormat="1" applyFont="1" applyFill="1" applyBorder="1" applyAlignment="1">
      <alignment horizontal="center" vertical="center"/>
    </xf>
    <xf numFmtId="0" fontId="34" fillId="4" borderId="14" xfId="0" quotePrefix="1" applyFont="1" applyFill="1" applyBorder="1" applyAlignment="1">
      <alignment horizontal="center" vertical="center"/>
    </xf>
    <xf numFmtId="9" fontId="34" fillId="4" borderId="14" xfId="0" quotePrefix="1" applyNumberFormat="1" applyFont="1" applyFill="1" applyBorder="1" applyAlignment="1">
      <alignment horizontal="center" vertical="center"/>
    </xf>
    <xf numFmtId="9" fontId="34" fillId="4" borderId="29" xfId="0" quotePrefix="1" applyNumberFormat="1" applyFont="1" applyFill="1" applyBorder="1" applyAlignment="1">
      <alignment horizontal="center" vertical="center"/>
    </xf>
    <xf numFmtId="0" fontId="34" fillId="4" borderId="30" xfId="0" quotePrefix="1" applyFont="1" applyFill="1" applyBorder="1" applyAlignment="1">
      <alignment horizontal="center" vertical="center"/>
    </xf>
    <xf numFmtId="0" fontId="38" fillId="0" borderId="21"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3300"/>
      <color rgb="FFFF0000"/>
      <color rgb="FF006BB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ojolat/Documents/Travail%20IEN%202018-19/CPC%20divers%20BAC%20BEP%20BP%20CAP/BP%20electricien%20grilles%20notation%20CCF%20-%20Nom%20Pr&#233;nom%20candidat%20-%20V%201d&#233;c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Description des 4 Niveaux"/>
      <sheetName val="E1"/>
      <sheetName val="E21"/>
      <sheetName val="E22"/>
      <sheetName val="E3"/>
      <sheetName val="E31 (4)"/>
      <sheetName val="E32 (3)"/>
      <sheetName val="E33 (2)"/>
      <sheetName val="Récap CCF BAC PRO MELEC"/>
    </sheetNames>
    <sheetDataSet>
      <sheetData sheetId="0" refreshError="1"/>
      <sheetData sheetId="1" refreshError="1">
        <row r="8">
          <cell r="D8" t="str">
            <v>Compétence non acquise</v>
          </cell>
        </row>
        <row r="11">
          <cell r="D11" t="str">
            <v>Compétence en cours d'acquisition non stabilisée</v>
          </cell>
        </row>
        <row r="14">
          <cell r="D14" t="str">
            <v>Compétence partiellement aquise</v>
          </cell>
        </row>
        <row r="17">
          <cell r="D17" t="str">
            <v>Compétence totalement acquise et transférable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2"/>
  <sheetViews>
    <sheetView zoomScale="110" zoomScaleNormal="110" workbookViewId="0">
      <selection activeCell="D12" sqref="D12"/>
    </sheetView>
  </sheetViews>
  <sheetFormatPr baseColWidth="10" defaultRowHeight="15" x14ac:dyDescent="0.25"/>
  <cols>
    <col min="1" max="1" width="0.85546875" customWidth="1"/>
    <col min="2" max="2" width="16.85546875" customWidth="1"/>
    <col min="3" max="3" width="27.42578125" customWidth="1"/>
    <col min="4" max="4" width="5.7109375" customWidth="1"/>
    <col min="8" max="8" width="12.5703125" customWidth="1"/>
    <col min="9" max="9" width="1.5703125" customWidth="1"/>
    <col min="10" max="10" width="4.7109375" customWidth="1"/>
  </cols>
  <sheetData>
    <row r="1" spans="2:15" ht="5.25" customHeight="1" thickBot="1" x14ac:dyDescent="0.3">
      <c r="C1" s="33"/>
    </row>
    <row r="2" spans="2:15" ht="26.25" x14ac:dyDescent="0.25">
      <c r="B2" s="156" t="s">
        <v>89</v>
      </c>
      <c r="C2" s="157"/>
      <c r="D2" s="158" t="s">
        <v>94</v>
      </c>
      <c r="E2" s="157"/>
      <c r="F2" s="157"/>
      <c r="G2" s="157"/>
      <c r="H2" s="159"/>
      <c r="I2" s="35"/>
    </row>
    <row r="3" spans="2:15" x14ac:dyDescent="0.25">
      <c r="B3" s="160"/>
      <c r="C3" s="161"/>
      <c r="D3" s="161"/>
      <c r="E3" s="161"/>
      <c r="F3" s="161"/>
      <c r="G3" s="161"/>
      <c r="H3" s="162"/>
      <c r="I3" s="36"/>
    </row>
    <row r="4" spans="2:15" ht="21" thickBot="1" x14ac:dyDescent="0.35">
      <c r="B4" s="163"/>
      <c r="C4" s="164"/>
      <c r="D4" s="165" t="s">
        <v>93</v>
      </c>
      <c r="E4" s="164"/>
      <c r="F4" s="164"/>
      <c r="G4" s="164"/>
      <c r="H4" s="166"/>
      <c r="I4" s="37"/>
    </row>
    <row r="5" spans="2:15" ht="15.75" thickBot="1" x14ac:dyDescent="0.3">
      <c r="B5" s="125"/>
      <c r="C5" s="167"/>
      <c r="D5" s="125"/>
      <c r="E5" s="168"/>
      <c r="F5" s="168"/>
      <c r="G5" s="168"/>
      <c r="H5" s="168"/>
      <c r="I5" s="38"/>
    </row>
    <row r="6" spans="2:15" ht="15.75" customHeight="1" x14ac:dyDescent="0.25">
      <c r="B6" s="207" t="s">
        <v>95</v>
      </c>
      <c r="C6" s="208"/>
      <c r="D6" s="125"/>
      <c r="E6" s="209" t="s">
        <v>88</v>
      </c>
      <c r="F6" s="209"/>
      <c r="G6" s="209"/>
      <c r="H6" s="209"/>
      <c r="I6" s="38"/>
      <c r="K6" s="67"/>
      <c r="L6" s="67"/>
      <c r="M6" s="67"/>
      <c r="N6" s="67"/>
      <c r="O6" s="67"/>
    </row>
    <row r="7" spans="2:15" ht="15" customHeight="1" x14ac:dyDescent="0.25">
      <c r="B7" s="137"/>
      <c r="C7" s="169"/>
      <c r="D7" s="125"/>
      <c r="E7" s="209"/>
      <c r="F7" s="209"/>
      <c r="G7" s="209"/>
      <c r="H7" s="209"/>
      <c r="I7" s="38"/>
      <c r="K7" s="67"/>
      <c r="L7" s="67"/>
      <c r="M7" s="67"/>
      <c r="N7" s="67"/>
      <c r="O7" s="67"/>
    </row>
    <row r="8" spans="2:15" ht="15" customHeight="1" x14ac:dyDescent="0.25">
      <c r="B8" s="170" t="s">
        <v>18</v>
      </c>
      <c r="C8" s="171" t="s">
        <v>77</v>
      </c>
      <c r="D8" s="125"/>
      <c r="E8" s="209"/>
      <c r="F8" s="209"/>
      <c r="G8" s="209"/>
      <c r="H8" s="209"/>
      <c r="I8" s="14"/>
      <c r="K8" s="69"/>
      <c r="L8" s="69"/>
      <c r="M8" s="69"/>
      <c r="N8" s="69"/>
      <c r="O8" s="67"/>
    </row>
    <row r="9" spans="2:15" ht="15" customHeight="1" x14ac:dyDescent="0.25">
      <c r="B9" s="170"/>
      <c r="C9" s="169"/>
      <c r="D9" s="125"/>
      <c r="E9" s="209"/>
      <c r="F9" s="209"/>
      <c r="G9" s="209"/>
      <c r="H9" s="209"/>
      <c r="I9" s="39"/>
      <c r="K9" s="69"/>
      <c r="L9" s="69"/>
      <c r="M9" s="69"/>
      <c r="N9" s="69"/>
      <c r="O9" s="67"/>
    </row>
    <row r="10" spans="2:15" ht="15" customHeight="1" x14ac:dyDescent="0.25">
      <c r="B10" s="170" t="s">
        <v>19</v>
      </c>
      <c r="C10" s="172">
        <v>2022</v>
      </c>
      <c r="D10" s="125"/>
      <c r="E10" s="209"/>
      <c r="F10" s="209"/>
      <c r="G10" s="209"/>
      <c r="H10" s="209"/>
      <c r="I10" s="40"/>
      <c r="K10" s="69"/>
      <c r="L10" s="69"/>
      <c r="M10" s="69"/>
      <c r="N10" s="69"/>
      <c r="O10" s="67"/>
    </row>
    <row r="11" spans="2:15" ht="15" customHeight="1" x14ac:dyDescent="0.25">
      <c r="B11" s="170"/>
      <c r="C11" s="169"/>
      <c r="D11" s="125"/>
      <c r="E11" s="209"/>
      <c r="F11" s="209"/>
      <c r="G11" s="209"/>
      <c r="H11" s="209"/>
      <c r="I11" s="40"/>
      <c r="K11" s="69"/>
      <c r="L11" s="69"/>
      <c r="M11" s="69"/>
      <c r="N11" s="69"/>
      <c r="O11" s="67"/>
    </row>
    <row r="12" spans="2:15" ht="15" customHeight="1" x14ac:dyDescent="0.25">
      <c r="B12" s="170" t="s">
        <v>20</v>
      </c>
      <c r="C12" s="171" t="s">
        <v>21</v>
      </c>
      <c r="D12" s="125"/>
      <c r="E12" s="209"/>
      <c r="F12" s="209"/>
      <c r="G12" s="209"/>
      <c r="H12" s="209"/>
      <c r="I12" s="39"/>
      <c r="K12" s="69"/>
      <c r="L12" s="69"/>
      <c r="M12" s="69"/>
      <c r="N12" s="69"/>
      <c r="O12" s="67"/>
    </row>
    <row r="13" spans="2:15" ht="15" customHeight="1" x14ac:dyDescent="0.25">
      <c r="B13" s="170"/>
      <c r="C13" s="169"/>
      <c r="D13" s="125"/>
      <c r="E13" s="209"/>
      <c r="F13" s="209"/>
      <c r="G13" s="209"/>
      <c r="H13" s="209"/>
      <c r="I13" s="39"/>
      <c r="K13" s="69"/>
      <c r="L13" s="69"/>
      <c r="M13" s="69"/>
      <c r="N13" s="69"/>
      <c r="O13" s="67"/>
    </row>
    <row r="14" spans="2:15" ht="15" customHeight="1" x14ac:dyDescent="0.25">
      <c r="B14" s="170" t="s">
        <v>22</v>
      </c>
      <c r="C14" s="171" t="s">
        <v>23</v>
      </c>
      <c r="D14" s="125"/>
      <c r="E14" s="209"/>
      <c r="F14" s="209"/>
      <c r="G14" s="209"/>
      <c r="H14" s="209"/>
      <c r="I14" s="39"/>
      <c r="K14" s="69"/>
      <c r="L14" s="69"/>
      <c r="M14" s="69"/>
      <c r="N14" s="69"/>
      <c r="O14" s="67"/>
    </row>
    <row r="15" spans="2:15" ht="15" customHeight="1" x14ac:dyDescent="0.25">
      <c r="B15" s="170"/>
      <c r="C15" s="169"/>
      <c r="D15" s="125"/>
      <c r="E15" s="209"/>
      <c r="F15" s="209"/>
      <c r="G15" s="209"/>
      <c r="H15" s="209"/>
      <c r="I15" s="39"/>
      <c r="K15" s="67"/>
      <c r="L15" s="67"/>
      <c r="M15" s="67"/>
      <c r="N15" s="67"/>
      <c r="O15" s="67"/>
    </row>
    <row r="16" spans="2:15" ht="15" customHeight="1" x14ac:dyDescent="0.25">
      <c r="B16" s="170" t="s">
        <v>25</v>
      </c>
      <c r="C16" s="171" t="s">
        <v>78</v>
      </c>
      <c r="D16" s="125"/>
      <c r="E16" s="209"/>
      <c r="F16" s="209"/>
      <c r="G16" s="209"/>
      <c r="H16" s="209"/>
      <c r="I16" s="41"/>
      <c r="K16" s="68"/>
      <c r="L16" s="67"/>
      <c r="M16" s="67"/>
      <c r="N16" s="67"/>
      <c r="O16" s="67"/>
    </row>
    <row r="17" spans="2:15" ht="15" customHeight="1" x14ac:dyDescent="0.25">
      <c r="B17" s="170"/>
      <c r="C17" s="169"/>
      <c r="D17" s="125"/>
      <c r="E17" s="209"/>
      <c r="F17" s="209"/>
      <c r="G17" s="209"/>
      <c r="H17" s="209"/>
      <c r="I17" s="41"/>
      <c r="K17" s="67"/>
      <c r="L17" s="67"/>
      <c r="M17" s="67"/>
      <c r="N17" s="67"/>
      <c r="O17" s="67"/>
    </row>
    <row r="18" spans="2:15" ht="15" customHeight="1" x14ac:dyDescent="0.25">
      <c r="B18" s="170" t="s">
        <v>24</v>
      </c>
      <c r="C18" s="171" t="s">
        <v>79</v>
      </c>
      <c r="D18" s="125"/>
      <c r="E18" s="209"/>
      <c r="F18" s="209"/>
      <c r="G18" s="209"/>
      <c r="H18" s="209"/>
      <c r="I18" s="41"/>
      <c r="K18" s="67"/>
      <c r="L18" s="67"/>
      <c r="M18" s="67"/>
      <c r="N18" s="67"/>
      <c r="O18" s="67"/>
    </row>
    <row r="19" spans="2:15" ht="15" customHeight="1" x14ac:dyDescent="0.25">
      <c r="B19" s="170"/>
      <c r="C19" s="169"/>
      <c r="D19" s="125"/>
      <c r="E19" s="209"/>
      <c r="F19" s="209"/>
      <c r="G19" s="209"/>
      <c r="H19" s="209"/>
      <c r="I19" s="41"/>
      <c r="K19" s="67"/>
      <c r="L19" s="67"/>
      <c r="M19" s="67"/>
      <c r="N19" s="67"/>
      <c r="O19" s="67"/>
    </row>
    <row r="20" spans="2:15" ht="15.75" customHeight="1" thickBot="1" x14ac:dyDescent="0.3">
      <c r="B20" s="152"/>
      <c r="C20" s="173"/>
      <c r="D20" s="125"/>
      <c r="E20" s="209"/>
      <c r="F20" s="209"/>
      <c r="G20" s="209"/>
      <c r="H20" s="209"/>
      <c r="I20" s="14"/>
      <c r="K20" s="67"/>
      <c r="L20" s="67"/>
      <c r="M20" s="67"/>
      <c r="N20" s="67"/>
    </row>
    <row r="21" spans="2:15" ht="49.5" customHeight="1" x14ac:dyDescent="0.25">
      <c r="B21" s="125"/>
      <c r="C21" s="167"/>
      <c r="D21" s="125"/>
      <c r="E21" s="209"/>
      <c r="F21" s="209"/>
      <c r="G21" s="209"/>
      <c r="H21" s="209"/>
      <c r="I21" s="14"/>
      <c r="K21" s="67"/>
      <c r="L21" s="67"/>
      <c r="M21" s="67"/>
      <c r="N21" s="67"/>
    </row>
    <row r="22" spans="2:15" ht="49.5" customHeight="1" x14ac:dyDescent="0.25">
      <c r="B22" s="125"/>
      <c r="C22" s="167"/>
      <c r="D22" s="125"/>
      <c r="E22" s="209"/>
      <c r="F22" s="209"/>
      <c r="G22" s="209"/>
      <c r="H22" s="209"/>
      <c r="I22" s="14"/>
      <c r="K22" s="67"/>
      <c r="L22" s="67"/>
      <c r="M22" s="67"/>
      <c r="N22" s="67"/>
    </row>
    <row r="23" spans="2:15" ht="49.5" customHeight="1" x14ac:dyDescent="0.25">
      <c r="B23" s="125"/>
      <c r="C23" s="167"/>
      <c r="D23" s="125"/>
      <c r="E23" s="209"/>
      <c r="F23" s="209"/>
      <c r="G23" s="209"/>
      <c r="H23" s="209"/>
      <c r="I23" s="14"/>
      <c r="K23" s="67"/>
      <c r="L23" s="67"/>
      <c r="M23" s="67"/>
      <c r="N23" s="67"/>
    </row>
    <row r="24" spans="2:15" ht="49.5" customHeight="1" x14ac:dyDescent="0.25">
      <c r="B24" s="125"/>
      <c r="C24" s="167"/>
      <c r="D24" s="125"/>
      <c r="E24" s="209"/>
      <c r="F24" s="209"/>
      <c r="G24" s="209"/>
      <c r="H24" s="209"/>
      <c r="I24" s="14"/>
      <c r="K24" s="67"/>
      <c r="L24" s="67"/>
      <c r="M24" s="67"/>
      <c r="N24" s="67"/>
    </row>
    <row r="25" spans="2:15" ht="72" customHeight="1" x14ac:dyDescent="0.25">
      <c r="B25" s="45"/>
      <c r="C25" s="174"/>
      <c r="D25" s="125"/>
      <c r="E25" s="209"/>
      <c r="F25" s="209"/>
      <c r="G25" s="209"/>
      <c r="H25" s="209"/>
      <c r="I25" s="14"/>
      <c r="K25" s="67"/>
      <c r="L25" s="67"/>
      <c r="M25" s="67"/>
      <c r="N25" s="67"/>
    </row>
    <row r="26" spans="2:15" ht="15.75" customHeight="1" thickBot="1" x14ac:dyDescent="0.3">
      <c r="B26" s="138"/>
      <c r="C26" s="175"/>
      <c r="D26" s="125"/>
      <c r="E26" s="125"/>
      <c r="F26" s="125"/>
      <c r="G26" s="125"/>
      <c r="H26" s="125"/>
      <c r="K26" s="67"/>
      <c r="L26" s="67"/>
      <c r="M26" s="67"/>
      <c r="N26" s="67"/>
    </row>
    <row r="27" spans="2:15" ht="15" customHeight="1" x14ac:dyDescent="0.25">
      <c r="B27" s="176"/>
      <c r="C27" s="177"/>
      <c r="D27" s="177"/>
      <c r="E27" s="177"/>
      <c r="F27" s="177"/>
      <c r="G27" s="177"/>
      <c r="H27" s="178"/>
      <c r="K27" s="67"/>
      <c r="L27" s="67"/>
      <c r="M27" s="67"/>
      <c r="N27" s="67"/>
    </row>
    <row r="28" spans="2:15" ht="15.75" x14ac:dyDescent="0.25">
      <c r="B28" s="179" t="s">
        <v>90</v>
      </c>
      <c r="C28" s="180"/>
      <c r="D28" s="180"/>
      <c r="E28" s="180"/>
      <c r="F28" s="180"/>
      <c r="G28" s="180"/>
      <c r="H28" s="181"/>
      <c r="I28" s="42"/>
      <c r="K28" s="67"/>
      <c r="L28" s="67"/>
      <c r="M28" s="67"/>
      <c r="N28" s="67"/>
    </row>
    <row r="29" spans="2:15" ht="8.25" customHeight="1" x14ac:dyDescent="0.25">
      <c r="B29" s="182"/>
      <c r="C29" s="183"/>
      <c r="D29" s="183"/>
      <c r="E29" s="183"/>
      <c r="F29" s="183"/>
      <c r="G29" s="183"/>
      <c r="H29" s="184"/>
      <c r="I29" s="43"/>
      <c r="K29" s="67"/>
      <c r="L29" s="67"/>
      <c r="M29" s="67"/>
      <c r="N29" s="67"/>
    </row>
    <row r="30" spans="2:15" ht="202.5" customHeight="1" x14ac:dyDescent="0.25">
      <c r="B30" s="210" t="s">
        <v>92</v>
      </c>
      <c r="C30" s="211"/>
      <c r="D30" s="211"/>
      <c r="E30" s="211"/>
      <c r="F30" s="211"/>
      <c r="G30" s="211"/>
      <c r="H30" s="212"/>
      <c r="I30" s="42"/>
      <c r="K30" s="67"/>
      <c r="L30" s="67"/>
      <c r="M30" s="67"/>
      <c r="N30" s="67"/>
    </row>
    <row r="31" spans="2:15" ht="7.5" customHeight="1" x14ac:dyDescent="0.25">
      <c r="B31" s="137"/>
      <c r="C31" s="185"/>
      <c r="D31" s="186"/>
      <c r="E31" s="186"/>
      <c r="F31" s="186"/>
      <c r="G31" s="186"/>
      <c r="H31" s="187"/>
    </row>
    <row r="32" spans="2:15" x14ac:dyDescent="0.25">
      <c r="B32" s="188" t="s">
        <v>27</v>
      </c>
      <c r="C32" s="189"/>
      <c r="D32" s="190"/>
      <c r="E32" s="190"/>
      <c r="F32" s="190"/>
      <c r="G32" s="190"/>
      <c r="H32" s="191"/>
    </row>
    <row r="33" spans="2:9" x14ac:dyDescent="0.25">
      <c r="B33" s="192" t="s">
        <v>35</v>
      </c>
      <c r="C33" s="185"/>
      <c r="D33" s="186"/>
      <c r="E33" s="186"/>
      <c r="F33" s="186"/>
      <c r="G33" s="186"/>
      <c r="H33" s="187"/>
    </row>
    <row r="34" spans="2:9" ht="6" customHeight="1" x14ac:dyDescent="0.25">
      <c r="B34" s="137"/>
      <c r="C34" s="193"/>
      <c r="D34" s="193"/>
      <c r="E34" s="193"/>
      <c r="F34" s="193"/>
      <c r="G34" s="193"/>
      <c r="H34" s="194"/>
    </row>
    <row r="35" spans="2:9" x14ac:dyDescent="0.25">
      <c r="B35" s="192" t="s">
        <v>28</v>
      </c>
      <c r="C35" s="190"/>
      <c r="D35" s="190"/>
      <c r="E35" s="190"/>
      <c r="F35" s="190"/>
      <c r="G35" s="190"/>
      <c r="H35" s="191"/>
    </row>
    <row r="36" spans="2:9" x14ac:dyDescent="0.25">
      <c r="B36" s="192" t="s">
        <v>34</v>
      </c>
      <c r="C36" s="193"/>
      <c r="D36" s="193"/>
      <c r="E36" s="193"/>
      <c r="F36" s="193"/>
      <c r="G36" s="193"/>
      <c r="H36" s="194"/>
    </row>
    <row r="37" spans="2:9" ht="10.5" customHeight="1" thickBot="1" x14ac:dyDescent="0.3">
      <c r="B37" s="195"/>
      <c r="C37" s="196"/>
      <c r="D37" s="196"/>
      <c r="E37" s="196"/>
      <c r="F37" s="196"/>
      <c r="G37" s="196"/>
      <c r="H37" s="197"/>
      <c r="I37" s="43"/>
    </row>
    <row r="38" spans="2:9" x14ac:dyDescent="0.25">
      <c r="C38" s="33"/>
    </row>
    <row r="39" spans="2:9" x14ac:dyDescent="0.25">
      <c r="B39" s="44"/>
      <c r="C39" s="44"/>
      <c r="D39" s="44"/>
      <c r="E39" s="44"/>
      <c r="F39" s="44"/>
      <c r="G39" s="44"/>
      <c r="H39" s="44"/>
      <c r="I39" s="44"/>
    </row>
    <row r="40" spans="2:9" x14ac:dyDescent="0.25">
      <c r="C40" s="33"/>
    </row>
    <row r="41" spans="2:9" x14ac:dyDescent="0.25">
      <c r="C41" s="33"/>
    </row>
    <row r="42" spans="2:9" x14ac:dyDescent="0.25">
      <c r="C42" s="33"/>
    </row>
  </sheetData>
  <mergeCells count="3">
    <mergeCell ref="B6:C6"/>
    <mergeCell ref="E6:H25"/>
    <mergeCell ref="B30:H30"/>
  </mergeCells>
  <pageMargins left="0.39370078740157483" right="0.39370078740157483" top="0.39370078740157483" bottom="0.3937007874015748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5"/>
  <sheetViews>
    <sheetView zoomScale="110" zoomScaleNormal="110" workbookViewId="0">
      <selection activeCell="J13" sqref="J13"/>
    </sheetView>
  </sheetViews>
  <sheetFormatPr baseColWidth="10" defaultRowHeight="15" x14ac:dyDescent="0.25"/>
  <cols>
    <col min="1" max="1" width="1.7109375" customWidth="1"/>
    <col min="2" max="2" width="6.140625" customWidth="1"/>
    <col min="3" max="3" width="2.7109375" customWidth="1"/>
    <col min="4" max="4" width="66.28515625" customWidth="1"/>
    <col min="5" max="5" width="2.7109375" customWidth="1"/>
    <col min="6" max="6" width="13.28515625" customWidth="1"/>
    <col min="7" max="7" width="1.28515625" customWidth="1"/>
  </cols>
  <sheetData>
    <row r="1" spans="2:6" ht="6.75" customHeight="1" thickBot="1" x14ac:dyDescent="0.3"/>
    <row r="2" spans="2:6" ht="26.25" x14ac:dyDescent="0.25">
      <c r="B2" s="126"/>
      <c r="C2" s="127"/>
      <c r="D2" s="128" t="str">
        <f>'données Admin'!D2</f>
        <v>BTS Électrotechnique</v>
      </c>
      <c r="E2" s="127"/>
      <c r="F2" s="129"/>
    </row>
    <row r="3" spans="2:6" ht="18" x14ac:dyDescent="0.25">
      <c r="B3" s="130" t="str">
        <f>'données Admin'!B2</f>
        <v>Version 1 - février 2020</v>
      </c>
      <c r="C3" s="131"/>
      <c r="D3" s="100"/>
      <c r="E3" s="131"/>
      <c r="F3" s="132"/>
    </row>
    <row r="4" spans="2:6" ht="21" thickBot="1" x14ac:dyDescent="0.3">
      <c r="B4" s="133"/>
      <c r="C4" s="134"/>
      <c r="D4" s="135" t="str">
        <f>'données Admin'!D4</f>
        <v>Grille d'évaluation CCF de l'unité U51</v>
      </c>
      <c r="E4" s="134"/>
      <c r="F4" s="136"/>
    </row>
    <row r="5" spans="2:6" ht="18" x14ac:dyDescent="0.25">
      <c r="B5" s="137"/>
      <c r="C5" s="138"/>
      <c r="D5" s="139"/>
      <c r="E5" s="138"/>
      <c r="F5" s="140"/>
    </row>
    <row r="6" spans="2:6" ht="18" x14ac:dyDescent="0.25">
      <c r="B6" s="141"/>
      <c r="C6" s="131"/>
      <c r="D6" s="100" t="s">
        <v>29</v>
      </c>
      <c r="E6" s="131"/>
      <c r="F6" s="142"/>
    </row>
    <row r="7" spans="2:6" ht="90" x14ac:dyDescent="0.25">
      <c r="B7" s="137"/>
      <c r="C7" s="138"/>
      <c r="D7" s="138"/>
      <c r="E7" s="138"/>
      <c r="F7" s="155" t="s">
        <v>12</v>
      </c>
    </row>
    <row r="8" spans="2:6" x14ac:dyDescent="0.25">
      <c r="B8" s="143" t="s">
        <v>2</v>
      </c>
      <c r="C8" s="138"/>
      <c r="D8" s="144" t="s">
        <v>13</v>
      </c>
      <c r="E8" s="138"/>
      <c r="F8" s="145">
        <v>0</v>
      </c>
    </row>
    <row r="9" spans="2:6" ht="29.25" x14ac:dyDescent="0.25">
      <c r="B9" s="146"/>
      <c r="C9" s="138"/>
      <c r="D9" s="147" t="s">
        <v>14</v>
      </c>
      <c r="E9" s="138"/>
      <c r="F9" s="148"/>
    </row>
    <row r="10" spans="2:6" x14ac:dyDescent="0.25">
      <c r="B10" s="146"/>
      <c r="C10" s="138"/>
      <c r="D10" s="138"/>
      <c r="E10" s="138"/>
      <c r="F10" s="148"/>
    </row>
    <row r="11" spans="2:6" x14ac:dyDescent="0.25">
      <c r="B11" s="143" t="s">
        <v>3</v>
      </c>
      <c r="C11" s="138"/>
      <c r="D11" s="144" t="s">
        <v>38</v>
      </c>
      <c r="E11" s="138"/>
      <c r="F11" s="149">
        <v>0.4</v>
      </c>
    </row>
    <row r="12" spans="2:6" ht="29.25" x14ac:dyDescent="0.25">
      <c r="B12" s="146"/>
      <c r="C12" s="138"/>
      <c r="D12" s="147" t="s">
        <v>15</v>
      </c>
      <c r="E12" s="138"/>
      <c r="F12" s="148"/>
    </row>
    <row r="13" spans="2:6" x14ac:dyDescent="0.25">
      <c r="B13" s="146"/>
      <c r="C13" s="138"/>
      <c r="D13" s="138"/>
      <c r="E13" s="138"/>
      <c r="F13" s="148"/>
    </row>
    <row r="14" spans="2:6" x14ac:dyDescent="0.25">
      <c r="B14" s="143" t="s">
        <v>4</v>
      </c>
      <c r="C14" s="138"/>
      <c r="D14" s="144" t="s">
        <v>39</v>
      </c>
      <c r="E14" s="138"/>
      <c r="F14" s="150">
        <v>0.75</v>
      </c>
    </row>
    <row r="15" spans="2:6" ht="43.5" x14ac:dyDescent="0.25">
      <c r="B15" s="146"/>
      <c r="C15" s="138"/>
      <c r="D15" s="147" t="s">
        <v>32</v>
      </c>
      <c r="E15" s="138"/>
      <c r="F15" s="148"/>
    </row>
    <row r="16" spans="2:6" x14ac:dyDescent="0.25">
      <c r="B16" s="146"/>
      <c r="C16" s="138"/>
      <c r="D16" s="138"/>
      <c r="E16" s="138"/>
      <c r="F16" s="148"/>
    </row>
    <row r="17" spans="2:6" x14ac:dyDescent="0.25">
      <c r="B17" s="143" t="s">
        <v>5</v>
      </c>
      <c r="C17" s="138"/>
      <c r="D17" s="144" t="s">
        <v>16</v>
      </c>
      <c r="E17" s="138"/>
      <c r="F17" s="149">
        <v>1</v>
      </c>
    </row>
    <row r="18" spans="2:6" ht="43.5" x14ac:dyDescent="0.25">
      <c r="B18" s="137"/>
      <c r="C18" s="138"/>
      <c r="D18" s="147" t="s">
        <v>17</v>
      </c>
      <c r="E18" s="138"/>
      <c r="F18" s="151"/>
    </row>
    <row r="19" spans="2:6" x14ac:dyDescent="0.25">
      <c r="B19" s="137"/>
      <c r="C19" s="138"/>
      <c r="D19" s="138"/>
      <c r="E19" s="138"/>
      <c r="F19" s="151"/>
    </row>
    <row r="20" spans="2:6" x14ac:dyDescent="0.25">
      <c r="B20" s="137"/>
      <c r="C20" s="138"/>
      <c r="D20" s="138"/>
      <c r="E20" s="138"/>
      <c r="F20" s="151"/>
    </row>
    <row r="21" spans="2:6" x14ac:dyDescent="0.25">
      <c r="B21" s="137"/>
      <c r="C21" s="138"/>
      <c r="D21" s="138"/>
      <c r="E21" s="138"/>
      <c r="F21" s="151"/>
    </row>
    <row r="22" spans="2:6" x14ac:dyDescent="0.25">
      <c r="B22" s="137"/>
      <c r="C22" s="138"/>
      <c r="D22" s="138"/>
      <c r="E22" s="138"/>
      <c r="F22" s="151"/>
    </row>
    <row r="23" spans="2:6" x14ac:dyDescent="0.25">
      <c r="B23" s="137"/>
      <c r="C23" s="138"/>
      <c r="D23" s="138"/>
      <c r="E23" s="138"/>
      <c r="F23" s="151"/>
    </row>
    <row r="24" spans="2:6" x14ac:dyDescent="0.25">
      <c r="B24" s="137"/>
      <c r="C24" s="138"/>
      <c r="D24" s="138"/>
      <c r="E24" s="138"/>
      <c r="F24" s="151"/>
    </row>
    <row r="25" spans="2:6" ht="15.75" thickBot="1" x14ac:dyDescent="0.3">
      <c r="B25" s="152"/>
      <c r="C25" s="153"/>
      <c r="D25" s="153"/>
      <c r="E25" s="153"/>
      <c r="F25" s="154"/>
    </row>
  </sheetData>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28"/>
  <sheetViews>
    <sheetView tabSelected="1" zoomScale="70" zoomScaleNormal="70" workbookViewId="0">
      <selection activeCell="H8" sqref="H8:H9"/>
    </sheetView>
  </sheetViews>
  <sheetFormatPr baseColWidth="10" defaultRowHeight="15" x14ac:dyDescent="0.25"/>
  <cols>
    <col min="1" max="1" width="1" customWidth="1"/>
    <col min="2" max="2" width="8.28515625" customWidth="1"/>
    <col min="3" max="3" width="62.7109375" customWidth="1"/>
    <col min="4" max="4" width="23" customWidth="1"/>
    <col min="5" max="5" width="12.5703125" customWidth="1"/>
    <col min="6" max="6" width="12.7109375" customWidth="1"/>
    <col min="7" max="7" width="13.28515625" customWidth="1"/>
    <col min="8" max="8" width="12.28515625" customWidth="1"/>
    <col min="9" max="9" width="3.28515625" hidden="1" customWidth="1"/>
    <col min="10" max="11" width="7.42578125" customWidth="1"/>
    <col min="12" max="12" width="12.7109375" style="23" customWidth="1"/>
    <col min="13" max="13" width="2.5703125" customWidth="1"/>
    <col min="14" max="14" width="12.7109375" style="23" customWidth="1"/>
    <col min="15" max="15" width="2.28515625" customWidth="1"/>
    <col min="16" max="16" width="12.7109375" style="23" customWidth="1"/>
    <col min="17" max="17" width="2.140625" customWidth="1"/>
  </cols>
  <sheetData>
    <row r="1" spans="1:18" ht="6" customHeight="1" thickBot="1" x14ac:dyDescent="0.35">
      <c r="B1" s="1"/>
      <c r="C1" s="2"/>
      <c r="D1" s="1"/>
      <c r="E1" s="1"/>
      <c r="F1" s="1"/>
      <c r="G1" s="1"/>
      <c r="H1" s="1"/>
      <c r="I1" s="3"/>
    </row>
    <row r="2" spans="1:18" ht="24.75" customHeight="1" thickBot="1" x14ac:dyDescent="0.3">
      <c r="B2" s="244" t="str">
        <f>'données Admin'!D2</f>
        <v>BTS Électrotechnique</v>
      </c>
      <c r="C2" s="245"/>
      <c r="D2" s="246" t="s">
        <v>40</v>
      </c>
      <c r="E2" s="246"/>
      <c r="F2" s="246"/>
      <c r="G2" s="246"/>
      <c r="H2" s="247"/>
      <c r="I2" s="3"/>
      <c r="L2" s="235" t="s">
        <v>82</v>
      </c>
      <c r="N2" s="235" t="s">
        <v>83</v>
      </c>
      <c r="P2" s="235" t="s">
        <v>84</v>
      </c>
    </row>
    <row r="3" spans="1:18" ht="21" customHeight="1" x14ac:dyDescent="0.25">
      <c r="B3" s="46"/>
      <c r="C3" s="48" t="s">
        <v>87</v>
      </c>
      <c r="D3" s="79"/>
      <c r="E3" s="248">
        <f>'données Admin'!C10</f>
        <v>2022</v>
      </c>
      <c r="F3" s="248"/>
      <c r="G3" s="248"/>
      <c r="H3" s="249"/>
      <c r="I3" s="3"/>
      <c r="L3" s="236"/>
      <c r="N3" s="236"/>
      <c r="P3" s="236"/>
    </row>
    <row r="4" spans="1:18" ht="18.75" customHeight="1" x14ac:dyDescent="0.3">
      <c r="B4" s="47"/>
      <c r="C4" s="99" t="s">
        <v>0</v>
      </c>
      <c r="D4" s="50"/>
      <c r="E4" s="241" t="str">
        <f>'données Admin'!C12</f>
        <v>Prénom 1</v>
      </c>
      <c r="F4" s="242"/>
      <c r="G4" s="241" t="str">
        <f>'données Admin'!C14</f>
        <v>Nom 1</v>
      </c>
      <c r="H4" s="250"/>
      <c r="I4" s="3"/>
      <c r="L4" s="236"/>
      <c r="N4" s="236"/>
      <c r="P4" s="236"/>
    </row>
    <row r="5" spans="1:18" ht="18.75" customHeight="1" x14ac:dyDescent="0.3">
      <c r="B5" s="47"/>
      <c r="C5" s="99" t="s">
        <v>1</v>
      </c>
      <c r="D5" s="50"/>
      <c r="E5" s="241" t="str">
        <f>'données Admin'!C18</f>
        <v>A2022 0000 0000</v>
      </c>
      <c r="F5" s="242"/>
      <c r="G5" s="51"/>
      <c r="H5" s="104"/>
      <c r="I5" s="3"/>
      <c r="L5" s="236"/>
      <c r="N5" s="236"/>
      <c r="P5" s="236"/>
    </row>
    <row r="6" spans="1:18" ht="14.25" customHeight="1" x14ac:dyDescent="0.3">
      <c r="B6" s="118"/>
      <c r="C6" s="258" t="s">
        <v>85</v>
      </c>
      <c r="D6" s="6"/>
      <c r="E6" s="52" t="s">
        <v>2</v>
      </c>
      <c r="F6" s="53" t="s">
        <v>3</v>
      </c>
      <c r="G6" s="53" t="s">
        <v>4</v>
      </c>
      <c r="H6" s="105" t="s">
        <v>5</v>
      </c>
      <c r="I6" s="3"/>
      <c r="L6" s="236"/>
      <c r="N6" s="236"/>
      <c r="P6" s="236"/>
    </row>
    <row r="7" spans="1:18" ht="75" customHeight="1" x14ac:dyDescent="0.3">
      <c r="B7" s="4"/>
      <c r="C7" s="259"/>
      <c r="D7" s="7"/>
      <c r="E7" s="115" t="str">
        <f>'[1]Description des 4 Niveaux'!D8</f>
        <v>Compétence non acquise</v>
      </c>
      <c r="F7" s="102" t="str">
        <f>'[1]Description des 4 Niveaux'!D11</f>
        <v>Compétence en cours d'acquisition non stabilisée</v>
      </c>
      <c r="G7" s="102" t="str">
        <f>'[1]Description des 4 Niveaux'!D14</f>
        <v>Compétence partiellement aquise</v>
      </c>
      <c r="H7" s="106" t="str">
        <f>'[1]Description des 4 Niveaux'!D17</f>
        <v>Compétence totalement acquise et transférable</v>
      </c>
      <c r="I7" s="3"/>
      <c r="L7" s="236"/>
      <c r="N7" s="236"/>
      <c r="P7" s="236"/>
    </row>
    <row r="8" spans="1:18" ht="46.5" customHeight="1" x14ac:dyDescent="0.3">
      <c r="B8" s="4"/>
      <c r="C8" s="259"/>
      <c r="D8" s="7"/>
      <c r="E8" s="251">
        <v>0</v>
      </c>
      <c r="F8" s="253">
        <v>0.4</v>
      </c>
      <c r="G8" s="253">
        <v>0.75</v>
      </c>
      <c r="H8" s="256">
        <v>1</v>
      </c>
      <c r="I8" s="3"/>
      <c r="L8" s="237"/>
      <c r="N8" s="237"/>
      <c r="P8" s="237"/>
    </row>
    <row r="9" spans="1:18" s="22" customFormat="1" ht="12.75" customHeight="1" thickBot="1" x14ac:dyDescent="0.35">
      <c r="B9" s="119"/>
      <c r="C9" s="260"/>
      <c r="D9" s="117"/>
      <c r="E9" s="252"/>
      <c r="F9" s="254"/>
      <c r="G9" s="255"/>
      <c r="H9" s="257"/>
      <c r="I9" s="92"/>
      <c r="L9" s="198"/>
      <c r="N9" s="198"/>
      <c r="P9" s="198"/>
    </row>
    <row r="10" spans="1:18" s="87" customFormat="1" ht="27.75" customHeight="1" thickBot="1" x14ac:dyDescent="0.25">
      <c r="B10" s="88"/>
      <c r="C10" s="116"/>
      <c r="D10" s="101"/>
      <c r="E10" s="101"/>
      <c r="F10" s="101"/>
      <c r="G10" s="101"/>
      <c r="H10" s="107"/>
      <c r="I10" s="89"/>
      <c r="L10" s="206"/>
      <c r="M10" s="90"/>
      <c r="N10" s="199"/>
      <c r="O10" s="90"/>
      <c r="P10" s="199"/>
      <c r="R10" s="91" t="str">
        <f>IF((COUNTBLANK(L10)+COUNTBLANK(N10)+COUNTBLANK(P10))=3,"À COMPLETER",IF((COUNTBLANK(L10)+COUNTBLANK(N10)+COUNTBLANK(P10))=2,"","ERREUR"))</f>
        <v>À COMPLETER</v>
      </c>
    </row>
    <row r="11" spans="1:18" s="87" customFormat="1" ht="15.75" customHeight="1" thickBot="1" x14ac:dyDescent="0.25">
      <c r="B11" s="88"/>
      <c r="C11" s="228" t="s">
        <v>31</v>
      </c>
      <c r="D11" s="228"/>
      <c r="E11" s="228"/>
      <c r="F11" s="228"/>
      <c r="G11" s="228"/>
      <c r="H11" s="229"/>
      <c r="I11" s="89"/>
      <c r="L11" s="200"/>
      <c r="M11" s="90"/>
      <c r="N11" s="200"/>
      <c r="O11" s="90"/>
      <c r="P11" s="200"/>
      <c r="R11" s="91"/>
    </row>
    <row r="12" spans="1:18" ht="48" customHeight="1" thickBot="1" x14ac:dyDescent="0.35">
      <c r="B12" s="54">
        <v>0.25</v>
      </c>
      <c r="C12" s="93" t="s">
        <v>96</v>
      </c>
      <c r="D12" s="10"/>
      <c r="E12" s="11"/>
      <c r="F12" s="12"/>
      <c r="G12" s="11"/>
      <c r="H12" s="13"/>
      <c r="I12" s="3" t="str">
        <f>IF(COUNTBLANK(E12) + COUNTBLANK(F12) + COUNTBLANK(G12)+ COUNTBLANK(H12 )= 3, IF(E12="X",0,IF(F12="X",F13,IF(G12="X",G13,IF(H12="X",H13,0)))),"erreur")</f>
        <v>erreur</v>
      </c>
      <c r="J12" s="84" t="str">
        <f>IF(COUNTBLANK(E12) + COUNTBLANK(F12) + COUNTBLANK(G12)+ COUNTBLANK(H12 )= 3,"","D")</f>
        <v>D</v>
      </c>
      <c r="K12" s="84"/>
      <c r="L12" s="124">
        <v>0.25</v>
      </c>
      <c r="N12" s="124">
        <v>0.25</v>
      </c>
      <c r="O12" s="14"/>
      <c r="P12" s="124">
        <v>0.25</v>
      </c>
    </row>
    <row r="13" spans="1:18" ht="14.25" customHeight="1" x14ac:dyDescent="0.25">
      <c r="A13" s="14"/>
      <c r="B13" s="15"/>
      <c r="C13" s="55" t="s">
        <v>76</v>
      </c>
      <c r="D13" s="62"/>
      <c r="E13" s="81">
        <v>0</v>
      </c>
      <c r="F13" s="82">
        <f>H13*0.4</f>
        <v>2</v>
      </c>
      <c r="G13" s="83">
        <f>H13*0.75</f>
        <v>3.75</v>
      </c>
      <c r="H13" s="108">
        <v>5</v>
      </c>
      <c r="I13" s="3"/>
      <c r="L13" s="201"/>
      <c r="N13" s="201"/>
      <c r="P13" s="201"/>
    </row>
    <row r="14" spans="1:18" ht="15.75" customHeight="1" x14ac:dyDescent="0.3">
      <c r="B14" s="34"/>
      <c r="C14" s="123" t="s">
        <v>41</v>
      </c>
      <c r="D14" s="75"/>
      <c r="E14" s="61"/>
      <c r="F14" s="61"/>
      <c r="G14" s="61"/>
      <c r="H14" s="109"/>
      <c r="I14" s="3"/>
      <c r="L14" s="201"/>
      <c r="N14" s="201"/>
      <c r="P14" s="201"/>
    </row>
    <row r="15" spans="1:18" ht="18" customHeight="1" x14ac:dyDescent="0.3">
      <c r="B15" s="34"/>
      <c r="C15" s="243" t="s">
        <v>42</v>
      </c>
      <c r="D15" s="243"/>
      <c r="E15" s="61"/>
      <c r="F15" s="61"/>
      <c r="G15" s="61"/>
      <c r="H15" s="109"/>
      <c r="I15" s="3"/>
      <c r="L15" s="201"/>
      <c r="N15" s="201"/>
      <c r="P15" s="201"/>
    </row>
    <row r="16" spans="1:18" ht="27.75" customHeight="1" x14ac:dyDescent="0.3">
      <c r="B16" s="34"/>
      <c r="C16" s="243" t="s">
        <v>43</v>
      </c>
      <c r="D16" s="243"/>
      <c r="E16" s="61"/>
      <c r="F16" s="61"/>
      <c r="G16" s="61"/>
      <c r="H16" s="109"/>
      <c r="I16" s="3"/>
      <c r="L16" s="201"/>
      <c r="N16" s="201"/>
      <c r="P16" s="201"/>
    </row>
    <row r="17" spans="1:16" ht="15.75" customHeight="1" x14ac:dyDescent="0.3">
      <c r="B17" s="34"/>
      <c r="C17" s="123" t="s">
        <v>44</v>
      </c>
      <c r="D17" s="75"/>
      <c r="E17" s="61"/>
      <c r="F17" s="61"/>
      <c r="G17" s="61"/>
      <c r="H17" s="109"/>
      <c r="I17" s="3"/>
      <c r="L17" s="201"/>
      <c r="N17" s="201"/>
      <c r="P17" s="201"/>
    </row>
    <row r="18" spans="1:16" ht="15.75" customHeight="1" x14ac:dyDescent="0.3">
      <c r="B18" s="34"/>
      <c r="C18" s="123" t="s">
        <v>80</v>
      </c>
      <c r="D18" s="75"/>
      <c r="E18" s="61"/>
      <c r="F18" s="61"/>
      <c r="G18" s="61"/>
      <c r="H18" s="109"/>
      <c r="I18" s="3"/>
      <c r="L18" s="201"/>
      <c r="N18" s="201"/>
      <c r="P18" s="201"/>
    </row>
    <row r="19" spans="1:16" ht="15.75" customHeight="1" x14ac:dyDescent="0.3">
      <c r="B19" s="34"/>
      <c r="C19" s="123" t="s">
        <v>45</v>
      </c>
      <c r="D19" s="75"/>
      <c r="E19" s="61"/>
      <c r="F19" s="61"/>
      <c r="G19" s="61"/>
      <c r="H19" s="109"/>
      <c r="I19" s="3"/>
      <c r="L19" s="201"/>
      <c r="N19" s="201"/>
      <c r="P19" s="201"/>
    </row>
    <row r="20" spans="1:16" ht="15.75" customHeight="1" x14ac:dyDescent="0.3">
      <c r="B20" s="34"/>
      <c r="C20" s="225" t="s">
        <v>46</v>
      </c>
      <c r="D20" s="225"/>
      <c r="E20" s="61"/>
      <c r="F20" s="61"/>
      <c r="G20" s="61"/>
      <c r="H20" s="109"/>
      <c r="I20" s="3"/>
      <c r="L20" s="201"/>
      <c r="N20" s="201"/>
      <c r="P20" s="201"/>
    </row>
    <row r="21" spans="1:16" ht="15.75" customHeight="1" x14ac:dyDescent="0.3">
      <c r="B21" s="34"/>
      <c r="C21" s="225" t="s">
        <v>47</v>
      </c>
      <c r="D21" s="225"/>
      <c r="E21" s="61"/>
      <c r="F21" s="61"/>
      <c r="G21" s="61"/>
      <c r="H21" s="109"/>
      <c r="I21" s="3"/>
      <c r="L21" s="201"/>
      <c r="N21" s="201"/>
      <c r="P21" s="201"/>
    </row>
    <row r="22" spans="1:16" ht="7.5" customHeight="1" x14ac:dyDescent="0.3">
      <c r="B22" s="4"/>
      <c r="C22" s="8"/>
      <c r="D22" s="9"/>
      <c r="E22" s="9"/>
      <c r="F22" s="9"/>
      <c r="G22" s="9"/>
      <c r="H22" s="5"/>
      <c r="I22" s="3"/>
      <c r="L22" s="201"/>
      <c r="N22" s="201"/>
      <c r="P22" s="201"/>
    </row>
    <row r="23" spans="1:16" ht="15" customHeight="1" thickBot="1" x14ac:dyDescent="0.35">
      <c r="B23" s="4"/>
      <c r="C23" s="228" t="s">
        <v>31</v>
      </c>
      <c r="D23" s="228"/>
      <c r="E23" s="228"/>
      <c r="F23" s="228"/>
      <c r="G23" s="228"/>
      <c r="H23" s="229"/>
      <c r="I23" s="3"/>
      <c r="L23" s="201"/>
      <c r="N23" s="201"/>
      <c r="P23" s="201"/>
    </row>
    <row r="24" spans="1:16" ht="48" customHeight="1" thickBot="1" x14ac:dyDescent="0.3">
      <c r="A24" s="17"/>
      <c r="B24" s="59">
        <v>0.25</v>
      </c>
      <c r="C24" s="226" t="s">
        <v>48</v>
      </c>
      <c r="D24" s="227"/>
      <c r="E24" s="18"/>
      <c r="F24" s="19"/>
      <c r="G24" s="19"/>
      <c r="H24" s="20"/>
      <c r="I24" s="3" t="str">
        <f>IF(COUNTBLANK(E24) + COUNTBLANK(F24) + COUNTBLANK(G24)+ COUNTBLANK(H24 )= 3, IF(E24="X",0,IF(F24="X",F25,IF(G24="X",G25,IF(H24="X",H25,0)))),"erreur")</f>
        <v>erreur</v>
      </c>
      <c r="J24" s="84" t="str">
        <f>IF(COUNTBLANK(E24) + COUNTBLANK(F24) + COUNTBLANK(G24)+ COUNTBLANK(H24 )= 3,"","D")</f>
        <v>D</v>
      </c>
      <c r="K24" s="84"/>
      <c r="L24" s="124">
        <v>0.25</v>
      </c>
      <c r="M24" s="125"/>
      <c r="N24" s="202">
        <v>0.25</v>
      </c>
      <c r="O24" s="125"/>
      <c r="P24" s="202">
        <v>0.25</v>
      </c>
    </row>
    <row r="25" spans="1:16" ht="13.5" customHeight="1" x14ac:dyDescent="0.25">
      <c r="A25" s="14"/>
      <c r="B25" s="16"/>
      <c r="C25" s="80" t="s">
        <v>76</v>
      </c>
      <c r="D25" s="62"/>
      <c r="E25" s="81">
        <v>0</v>
      </c>
      <c r="F25" s="82">
        <f>H25*0.4</f>
        <v>2</v>
      </c>
      <c r="G25" s="83">
        <f>H25*0.75</f>
        <v>3.75</v>
      </c>
      <c r="H25" s="108">
        <v>5</v>
      </c>
      <c r="I25" s="3"/>
      <c r="L25" s="203"/>
      <c r="M25" s="125"/>
      <c r="N25" s="203"/>
      <c r="O25" s="125"/>
      <c r="P25" s="203"/>
    </row>
    <row r="26" spans="1:16" ht="13.5" customHeight="1" x14ac:dyDescent="0.3">
      <c r="B26" s="34"/>
      <c r="C26" s="121" t="s">
        <v>81</v>
      </c>
      <c r="D26" s="70"/>
      <c r="E26" s="63"/>
      <c r="F26" s="63"/>
      <c r="G26" s="63"/>
      <c r="H26" s="110"/>
      <c r="I26" s="3"/>
      <c r="L26" s="203"/>
      <c r="M26" s="125"/>
      <c r="N26" s="203"/>
      <c r="O26" s="125"/>
      <c r="P26" s="203"/>
    </row>
    <row r="27" spans="1:16" ht="15" customHeight="1" x14ac:dyDescent="0.3">
      <c r="B27" s="34"/>
      <c r="C27" s="121" t="s">
        <v>49</v>
      </c>
      <c r="D27" s="70"/>
      <c r="E27" s="63"/>
      <c r="F27" s="63"/>
      <c r="G27" s="63"/>
      <c r="H27" s="110"/>
      <c r="I27" s="3"/>
      <c r="L27" s="203"/>
      <c r="M27" s="125"/>
      <c r="N27" s="203"/>
      <c r="O27" s="125"/>
      <c r="P27" s="203"/>
    </row>
    <row r="28" spans="1:16" ht="15" customHeight="1" x14ac:dyDescent="0.3">
      <c r="B28" s="34"/>
      <c r="C28" s="234" t="s">
        <v>50</v>
      </c>
      <c r="D28" s="234"/>
      <c r="E28" s="63"/>
      <c r="F28" s="63"/>
      <c r="G28" s="63"/>
      <c r="H28" s="110"/>
      <c r="I28" s="3"/>
      <c r="L28" s="203"/>
      <c r="M28" s="125"/>
      <c r="N28" s="203"/>
      <c r="O28" s="125"/>
      <c r="P28" s="203"/>
    </row>
    <row r="29" spans="1:16" ht="15" customHeight="1" x14ac:dyDescent="0.3">
      <c r="B29" s="34"/>
      <c r="C29" s="121" t="s">
        <v>51</v>
      </c>
      <c r="D29" s="70"/>
      <c r="E29" s="63"/>
      <c r="F29" s="63"/>
      <c r="G29" s="63"/>
      <c r="H29" s="110"/>
      <c r="I29" s="3"/>
      <c r="L29" s="203"/>
      <c r="M29" s="125"/>
      <c r="N29" s="203"/>
      <c r="O29" s="125"/>
      <c r="P29" s="203"/>
    </row>
    <row r="30" spans="1:16" ht="15" customHeight="1" x14ac:dyDescent="0.3">
      <c r="B30" s="34"/>
      <c r="C30" s="121" t="s">
        <v>52</v>
      </c>
      <c r="D30" s="70" t="s">
        <v>26</v>
      </c>
      <c r="E30" s="64"/>
      <c r="F30" s="56"/>
      <c r="G30" s="58"/>
      <c r="H30" s="111"/>
      <c r="I30" s="3"/>
      <c r="L30" s="203"/>
      <c r="M30" s="125"/>
      <c r="N30" s="203"/>
      <c r="O30" s="125"/>
      <c r="P30" s="203"/>
    </row>
    <row r="31" spans="1:16" ht="15" customHeight="1" x14ac:dyDescent="0.25">
      <c r="B31" s="103"/>
      <c r="C31" s="122" t="s">
        <v>53</v>
      </c>
      <c r="D31" s="70"/>
      <c r="E31" s="64"/>
      <c r="F31" s="56"/>
      <c r="G31" s="58"/>
      <c r="H31" s="111"/>
      <c r="I31" s="3"/>
      <c r="L31" s="203"/>
      <c r="M31" s="125"/>
      <c r="N31" s="203"/>
      <c r="O31" s="125"/>
      <c r="P31" s="203"/>
    </row>
    <row r="32" spans="1:16" ht="15" customHeight="1" x14ac:dyDescent="0.25">
      <c r="B32" s="103"/>
      <c r="C32" s="122" t="s">
        <v>54</v>
      </c>
      <c r="D32" s="70"/>
      <c r="E32" s="64"/>
      <c r="F32" s="56"/>
      <c r="G32" s="58"/>
      <c r="H32" s="111"/>
      <c r="I32" s="3"/>
      <c r="L32" s="203"/>
      <c r="M32" s="125"/>
      <c r="N32" s="203"/>
      <c r="O32" s="125"/>
      <c r="P32" s="203"/>
    </row>
    <row r="33" spans="1:16" ht="15" customHeight="1" x14ac:dyDescent="0.25">
      <c r="B33" s="103"/>
      <c r="C33" s="122" t="s">
        <v>55</v>
      </c>
      <c r="D33" s="70"/>
      <c r="E33" s="64"/>
      <c r="F33" s="56"/>
      <c r="G33" s="58"/>
      <c r="H33" s="111"/>
      <c r="I33" s="3"/>
      <c r="L33" s="203"/>
      <c r="M33" s="125"/>
      <c r="N33" s="203"/>
      <c r="O33" s="125"/>
      <c r="P33" s="203"/>
    </row>
    <row r="34" spans="1:16" ht="15" customHeight="1" x14ac:dyDescent="0.25">
      <c r="B34" s="103"/>
      <c r="C34" s="122" t="s">
        <v>56</v>
      </c>
      <c r="D34" s="70"/>
      <c r="E34" s="64"/>
      <c r="F34" s="56"/>
      <c r="G34" s="58"/>
      <c r="H34" s="111"/>
      <c r="I34" s="3"/>
      <c r="L34" s="203"/>
      <c r="M34" s="125"/>
      <c r="N34" s="203"/>
      <c r="O34" s="125"/>
      <c r="P34" s="203"/>
    </row>
    <row r="35" spans="1:16" ht="15" customHeight="1" x14ac:dyDescent="0.25">
      <c r="B35" s="103"/>
      <c r="C35" s="122" t="s">
        <v>57</v>
      </c>
      <c r="D35" s="70"/>
      <c r="E35" s="61"/>
      <c r="F35" s="61"/>
      <c r="G35" s="61"/>
      <c r="H35" s="109"/>
      <c r="I35" s="3"/>
      <c r="L35" s="203"/>
      <c r="M35" s="125"/>
      <c r="N35" s="203"/>
      <c r="O35" s="125"/>
      <c r="P35" s="203"/>
    </row>
    <row r="36" spans="1:16" ht="7.5" customHeight="1" x14ac:dyDescent="0.3">
      <c r="B36" s="4"/>
      <c r="C36" s="21"/>
      <c r="D36" s="8"/>
      <c r="E36" s="8"/>
      <c r="F36" s="8"/>
      <c r="G36" s="8"/>
      <c r="H36" s="73"/>
      <c r="I36" s="3"/>
      <c r="L36" s="203"/>
      <c r="M36" s="125"/>
      <c r="N36" s="203"/>
      <c r="O36" s="125"/>
      <c r="P36" s="203"/>
    </row>
    <row r="37" spans="1:16" ht="15.75" customHeight="1" thickBot="1" x14ac:dyDescent="0.35">
      <c r="B37" s="4"/>
      <c r="C37" s="21"/>
      <c r="D37" s="228" t="s">
        <v>31</v>
      </c>
      <c r="E37" s="228"/>
      <c r="F37" s="228"/>
      <c r="G37" s="228"/>
      <c r="H37" s="229"/>
      <c r="I37" s="3"/>
      <c r="L37" s="203"/>
      <c r="M37" s="125"/>
      <c r="N37" s="203"/>
      <c r="O37" s="125"/>
      <c r="P37" s="203"/>
    </row>
    <row r="38" spans="1:16" ht="47.25" customHeight="1" thickBot="1" x14ac:dyDescent="0.3">
      <c r="B38" s="54" t="str">
        <f>IF((COUNTBLANK(L10) + COUNTBLANK(N10) + COUNTBLANK(P10)) = 2, IF(L10="x",0.25,IF(N10="x",0.5,IF(P10="x",0,"Erreur"))),"Erreur")</f>
        <v>Erreur</v>
      </c>
      <c r="C38" s="226" t="s">
        <v>58</v>
      </c>
      <c r="D38" s="227"/>
      <c r="E38" s="11"/>
      <c r="F38" s="12"/>
      <c r="G38" s="12"/>
      <c r="H38" s="13"/>
      <c r="I38" s="3" t="str">
        <f>IF(B38&gt;0, IF(COUNTBLANK(E38) + COUNTBLANK(F38) + COUNTBLANK(G38)+ COUNTBLANK(H38 )= 3, IF(E38="X",0,IF(F38="X",F39,IF(G38="X",G39,IF(H38="X",H39,0)))),"erreur"),0)</f>
        <v>erreur</v>
      </c>
      <c r="J38" s="84" t="str">
        <f>IF(COUNTBLANK(E38)+COUNTBLANK(F38)+COUNTBLANK(G38)+COUNTBLANK(H38)=3,"",IF(B38=0,"","D"))</f>
        <v>D</v>
      </c>
      <c r="K38" s="84"/>
      <c r="L38" s="124">
        <v>0.25</v>
      </c>
      <c r="M38" s="125"/>
      <c r="N38" s="202">
        <v>0.5</v>
      </c>
      <c r="O38" s="125"/>
      <c r="P38" s="202">
        <v>0</v>
      </c>
    </row>
    <row r="39" spans="1:16" ht="12.75" customHeight="1" x14ac:dyDescent="0.25">
      <c r="A39" s="22"/>
      <c r="B39" s="15"/>
      <c r="C39" s="60" t="str">
        <f>IF(B38=0,"0/20",IF(B38=0.25,"5/20",IF(B38=0.5,"10/20","Erreur")))</f>
        <v>Erreur</v>
      </c>
      <c r="D39" s="62"/>
      <c r="E39" s="81">
        <v>0</v>
      </c>
      <c r="F39" s="82" t="e">
        <f>H39*0.4</f>
        <v>#VALUE!</v>
      </c>
      <c r="G39" s="83" t="e">
        <f>H39*0.75</f>
        <v>#VALUE!</v>
      </c>
      <c r="H39" s="108" t="e">
        <f>B38*20</f>
        <v>#VALUE!</v>
      </c>
      <c r="I39" s="3"/>
      <c r="L39" s="201"/>
      <c r="N39" s="201"/>
      <c r="P39" s="201"/>
    </row>
    <row r="40" spans="1:16" ht="12.75" customHeight="1" x14ac:dyDescent="0.3">
      <c r="B40" s="34"/>
      <c r="C40" s="120" t="s">
        <v>60</v>
      </c>
      <c r="D40" s="76"/>
      <c r="E40" s="65"/>
      <c r="F40" s="65"/>
      <c r="G40" s="65"/>
      <c r="H40" s="49"/>
      <c r="I40" s="3"/>
      <c r="L40" s="201"/>
      <c r="N40" s="201"/>
      <c r="P40" s="201"/>
    </row>
    <row r="41" spans="1:16" ht="12.75" customHeight="1" x14ac:dyDescent="0.3">
      <c r="B41" s="34"/>
      <c r="C41" s="120" t="s">
        <v>44</v>
      </c>
      <c r="D41" s="76"/>
      <c r="E41" s="65"/>
      <c r="F41" s="65"/>
      <c r="G41" s="65"/>
      <c r="H41" s="49"/>
      <c r="I41" s="3"/>
      <c r="L41" s="201"/>
      <c r="N41" s="201"/>
      <c r="P41" s="201"/>
    </row>
    <row r="42" spans="1:16" ht="13.5" customHeight="1" x14ac:dyDescent="0.3">
      <c r="B42" s="34"/>
      <c r="C42" s="120" t="s">
        <v>61</v>
      </c>
      <c r="D42" s="76"/>
      <c r="E42" s="65"/>
      <c r="F42" s="65"/>
      <c r="G42" s="65"/>
      <c r="H42" s="49"/>
      <c r="I42" s="3"/>
      <c r="L42" s="201"/>
      <c r="N42" s="201"/>
      <c r="P42" s="201"/>
    </row>
    <row r="43" spans="1:16" ht="13.5" customHeight="1" x14ac:dyDescent="0.3">
      <c r="B43" s="34"/>
      <c r="C43" s="120" t="s">
        <v>62</v>
      </c>
      <c r="D43" s="76"/>
      <c r="E43" s="65"/>
      <c r="F43" s="65"/>
      <c r="G43" s="65"/>
      <c r="H43" s="49"/>
      <c r="I43" s="3"/>
      <c r="L43" s="201"/>
      <c r="N43" s="201"/>
      <c r="P43" s="201"/>
    </row>
    <row r="44" spans="1:16" ht="13.5" customHeight="1" x14ac:dyDescent="0.3">
      <c r="B44" s="34"/>
      <c r="C44" s="120" t="s">
        <v>63</v>
      </c>
      <c r="D44" s="76"/>
      <c r="E44" s="65"/>
      <c r="F44" s="65"/>
      <c r="G44" s="65"/>
      <c r="H44" s="49"/>
      <c r="I44" s="3"/>
      <c r="L44" s="201"/>
      <c r="N44" s="201"/>
      <c r="P44" s="201"/>
    </row>
    <row r="45" spans="1:16" ht="13.5" customHeight="1" x14ac:dyDescent="0.3">
      <c r="B45" s="34"/>
      <c r="C45" s="120" t="s">
        <v>64</v>
      </c>
      <c r="D45" s="76"/>
      <c r="E45" s="65"/>
      <c r="F45" s="65"/>
      <c r="G45" s="65"/>
      <c r="H45" s="49"/>
      <c r="I45" s="3"/>
      <c r="L45" s="201"/>
      <c r="N45" s="201"/>
      <c r="P45" s="201"/>
    </row>
    <row r="46" spans="1:16" s="71" customFormat="1" ht="16.5" customHeight="1" x14ac:dyDescent="0.3">
      <c r="B46" s="72"/>
      <c r="C46" s="225" t="s">
        <v>65</v>
      </c>
      <c r="D46" s="225"/>
      <c r="E46" s="63"/>
      <c r="F46" s="63"/>
      <c r="G46" s="63"/>
      <c r="H46" s="110"/>
      <c r="I46" s="74"/>
      <c r="L46" s="204"/>
      <c r="N46" s="204"/>
      <c r="P46" s="204"/>
    </row>
    <row r="47" spans="1:16" ht="13.5" customHeight="1" x14ac:dyDescent="0.3">
      <c r="B47" s="34"/>
      <c r="C47" s="120" t="s">
        <v>66</v>
      </c>
      <c r="D47" s="76"/>
      <c r="E47" s="65"/>
      <c r="F47" s="65"/>
      <c r="G47" s="65"/>
      <c r="H47" s="49"/>
      <c r="I47" s="3"/>
      <c r="L47" s="201"/>
      <c r="N47" s="201"/>
      <c r="P47" s="201"/>
    </row>
    <row r="48" spans="1:16" ht="13.5" customHeight="1" x14ac:dyDescent="0.3">
      <c r="B48" s="34"/>
      <c r="C48" s="230" t="s">
        <v>67</v>
      </c>
      <c r="D48" s="230"/>
      <c r="E48" s="65"/>
      <c r="F48" s="65"/>
      <c r="G48" s="65"/>
      <c r="H48" s="49"/>
      <c r="I48" s="3"/>
      <c r="L48" s="201"/>
      <c r="N48" s="201"/>
      <c r="P48" s="201"/>
    </row>
    <row r="49" spans="1:16" ht="26.25" customHeight="1" x14ac:dyDescent="0.3">
      <c r="B49" s="34"/>
      <c r="C49" s="225" t="s">
        <v>68</v>
      </c>
      <c r="D49" s="225"/>
      <c r="E49" s="66"/>
      <c r="F49" s="66"/>
      <c r="G49" s="66"/>
      <c r="H49" s="112"/>
      <c r="I49" s="3"/>
      <c r="L49" s="201"/>
      <c r="N49" s="201"/>
      <c r="P49" s="201"/>
    </row>
    <row r="50" spans="1:16" ht="7.5" customHeight="1" x14ac:dyDescent="0.3">
      <c r="B50" s="34"/>
      <c r="C50" s="8"/>
      <c r="D50" s="9"/>
      <c r="E50" s="9"/>
      <c r="F50" s="9"/>
      <c r="G50" s="9"/>
      <c r="H50" s="5"/>
      <c r="I50" s="3"/>
      <c r="L50" s="201"/>
      <c r="N50" s="201"/>
      <c r="P50" s="201"/>
    </row>
    <row r="51" spans="1:16" ht="15" customHeight="1" thickBot="1" x14ac:dyDescent="0.35">
      <c r="B51" s="34"/>
      <c r="C51" s="8"/>
      <c r="D51" s="228" t="s">
        <v>31</v>
      </c>
      <c r="E51" s="228"/>
      <c r="F51" s="228"/>
      <c r="G51" s="228"/>
      <c r="H51" s="229"/>
      <c r="I51" s="3"/>
      <c r="L51" s="201"/>
      <c r="N51" s="201"/>
      <c r="P51" s="201"/>
    </row>
    <row r="52" spans="1:16" ht="48" customHeight="1" thickBot="1" x14ac:dyDescent="0.3">
      <c r="B52" s="54" t="str">
        <f>IF((COUNTBLANK(L10) + COUNTBLANK(N10) + COUNTBLANK(P10)) = 2, IF(L10="x",0.25,IF(N10="x",0,IF(P10="x",0.5,"Erreur"))),"Erreur")</f>
        <v>Erreur</v>
      </c>
      <c r="C52" s="226" t="s">
        <v>59</v>
      </c>
      <c r="D52" s="227"/>
      <c r="E52" s="11"/>
      <c r="F52" s="12"/>
      <c r="G52" s="12"/>
      <c r="H52" s="13"/>
      <c r="I52" s="3" t="str">
        <f>IF(B52&gt;0, IF(COUNTBLANK(E52) + COUNTBLANK(F52) + COUNTBLANK(G52)+ COUNTBLANK(H52 )= 3, IF(E52="X",0,IF(F52="X",F53,IF(G52="X",G53,IF(H52="X",H53,0)))),"erreur"),0)</f>
        <v>erreur</v>
      </c>
      <c r="J52" s="84" t="str">
        <f>IF(COUNTBLANK(E52)+COUNTBLANK(F52)+COUNTBLANK(G52)+COUNTBLANK(H52)=3,"",IF(B52=0,"","D"))</f>
        <v>D</v>
      </c>
      <c r="K52" s="84"/>
      <c r="L52" s="124">
        <v>0.25</v>
      </c>
      <c r="M52" s="125"/>
      <c r="N52" s="202">
        <v>0</v>
      </c>
      <c r="O52" s="125"/>
      <c r="P52" s="202">
        <v>0.5</v>
      </c>
    </row>
    <row r="53" spans="1:16" ht="12.75" customHeight="1" x14ac:dyDescent="0.25">
      <c r="A53" s="14"/>
      <c r="B53" s="16"/>
      <c r="C53" s="60" t="str">
        <f>IF(B52=0,"0/20",IF(B52=0.25,"5/20",IF(B52=0.5,"10/20","Erreur")))</f>
        <v>Erreur</v>
      </c>
      <c r="D53" s="62"/>
      <c r="E53" s="81">
        <v>0</v>
      </c>
      <c r="F53" s="82" t="e">
        <f>H53*0.4</f>
        <v>#VALUE!</v>
      </c>
      <c r="G53" s="83" t="e">
        <f>H53*0.75</f>
        <v>#VALUE!</v>
      </c>
      <c r="H53" s="108" t="e">
        <f>B52*20</f>
        <v>#VALUE!</v>
      </c>
      <c r="I53" s="3"/>
      <c r="L53" s="201"/>
      <c r="N53" s="201"/>
      <c r="P53" s="201"/>
    </row>
    <row r="54" spans="1:16" ht="12.75" customHeight="1" x14ac:dyDescent="0.25">
      <c r="A54" s="14"/>
      <c r="B54" s="16"/>
      <c r="C54" s="120" t="s">
        <v>69</v>
      </c>
      <c r="D54" s="77"/>
      <c r="E54" s="56"/>
      <c r="F54" s="57"/>
      <c r="G54" s="57"/>
      <c r="H54" s="113"/>
      <c r="I54" s="3"/>
      <c r="L54" s="201"/>
      <c r="N54" s="201"/>
      <c r="P54" s="201"/>
    </row>
    <row r="55" spans="1:16" ht="12.75" customHeight="1" x14ac:dyDescent="0.25">
      <c r="A55" s="14"/>
      <c r="B55" s="16"/>
      <c r="C55" s="120" t="s">
        <v>61</v>
      </c>
      <c r="D55" s="77"/>
      <c r="E55" s="56"/>
      <c r="F55" s="57"/>
      <c r="G55" s="57"/>
      <c r="H55" s="113"/>
      <c r="I55" s="3"/>
      <c r="L55" s="201"/>
      <c r="N55" s="201"/>
      <c r="P55" s="201"/>
    </row>
    <row r="56" spans="1:16" ht="12.75" customHeight="1" x14ac:dyDescent="0.25">
      <c r="A56" s="14"/>
      <c r="B56" s="16"/>
      <c r="C56" s="120" t="s">
        <v>63</v>
      </c>
      <c r="D56" s="77"/>
      <c r="E56" s="56"/>
      <c r="F56" s="57"/>
      <c r="G56" s="57"/>
      <c r="H56" s="113"/>
      <c r="I56" s="3"/>
      <c r="L56" s="201"/>
      <c r="N56" s="201"/>
      <c r="P56" s="201"/>
    </row>
    <row r="57" spans="1:16" ht="12.75" customHeight="1" x14ac:dyDescent="0.25">
      <c r="A57" s="14"/>
      <c r="B57" s="16"/>
      <c r="C57" s="120" t="s">
        <v>70</v>
      </c>
      <c r="D57" s="77"/>
      <c r="E57" s="56"/>
      <c r="F57" s="57"/>
      <c r="G57" s="57"/>
      <c r="H57" s="113"/>
      <c r="I57" s="3"/>
      <c r="L57" s="201"/>
      <c r="N57" s="201"/>
      <c r="P57" s="201"/>
    </row>
    <row r="58" spans="1:16" ht="12.75" customHeight="1" x14ac:dyDescent="0.25">
      <c r="A58" s="14"/>
      <c r="B58" s="16"/>
      <c r="C58" s="120" t="s">
        <v>71</v>
      </c>
      <c r="D58" s="77"/>
      <c r="E58" s="56"/>
      <c r="F58" s="57"/>
      <c r="G58" s="57"/>
      <c r="H58" s="113"/>
      <c r="I58" s="3"/>
      <c r="L58" s="201"/>
      <c r="N58" s="201"/>
      <c r="P58" s="201"/>
    </row>
    <row r="59" spans="1:16" ht="12.75" customHeight="1" x14ac:dyDescent="0.25">
      <c r="A59" s="14"/>
      <c r="B59" s="16"/>
      <c r="C59" s="120" t="s">
        <v>72</v>
      </c>
      <c r="D59" s="77"/>
      <c r="E59" s="56"/>
      <c r="F59" s="57"/>
      <c r="G59" s="57"/>
      <c r="H59" s="113"/>
      <c r="I59" s="3"/>
      <c r="L59" s="201"/>
      <c r="N59" s="201"/>
      <c r="P59" s="201"/>
    </row>
    <row r="60" spans="1:16" ht="12.75" customHeight="1" x14ac:dyDescent="0.25">
      <c r="A60" s="14"/>
      <c r="B60" s="16"/>
      <c r="C60" s="120" t="s">
        <v>73</v>
      </c>
      <c r="D60" s="77"/>
      <c r="E60" s="56"/>
      <c r="F60" s="57"/>
      <c r="G60" s="57"/>
      <c r="H60" s="113"/>
      <c r="I60" s="3"/>
      <c r="L60" s="201"/>
      <c r="N60" s="201"/>
      <c r="P60" s="201"/>
    </row>
    <row r="61" spans="1:16" ht="12.75" customHeight="1" x14ac:dyDescent="0.25">
      <c r="A61" s="14"/>
      <c r="B61" s="16"/>
      <c r="C61" s="120" t="s">
        <v>56</v>
      </c>
      <c r="D61" s="77"/>
      <c r="E61" s="56"/>
      <c r="F61" s="57"/>
      <c r="G61" s="57"/>
      <c r="H61" s="113"/>
      <c r="I61" s="3"/>
      <c r="L61" s="201"/>
      <c r="N61" s="201"/>
      <c r="P61" s="201"/>
    </row>
    <row r="62" spans="1:16" ht="14.25" customHeight="1" x14ac:dyDescent="0.25">
      <c r="A62" s="14"/>
      <c r="B62" s="16"/>
      <c r="C62" s="120" t="s">
        <v>57</v>
      </c>
      <c r="D62" s="78"/>
      <c r="E62" s="56"/>
      <c r="F62" s="57"/>
      <c r="G62" s="57"/>
      <c r="H62" s="113"/>
      <c r="I62" s="3"/>
      <c r="L62" s="201"/>
      <c r="N62" s="201"/>
      <c r="P62" s="201"/>
    </row>
    <row r="63" spans="1:16" ht="16.5" customHeight="1" x14ac:dyDescent="0.25">
      <c r="A63" s="14"/>
      <c r="B63" s="16"/>
      <c r="C63" s="225" t="s">
        <v>74</v>
      </c>
      <c r="D63" s="225"/>
      <c r="E63" s="56"/>
      <c r="F63" s="57"/>
      <c r="G63" s="57"/>
      <c r="H63" s="113"/>
      <c r="I63" s="3"/>
      <c r="L63" s="201"/>
      <c r="N63" s="201"/>
      <c r="P63" s="201"/>
    </row>
    <row r="64" spans="1:16" ht="29.25" customHeight="1" thickBot="1" x14ac:dyDescent="0.3">
      <c r="A64" s="14"/>
      <c r="B64" s="16"/>
      <c r="C64" s="225" t="s">
        <v>75</v>
      </c>
      <c r="D64" s="225"/>
      <c r="E64" s="56"/>
      <c r="F64" s="57"/>
      <c r="G64" s="57"/>
      <c r="H64" s="113"/>
      <c r="I64" s="3"/>
      <c r="L64" s="205"/>
      <c r="N64" s="205"/>
      <c r="P64" s="205"/>
    </row>
    <row r="65" spans="1:11" ht="10.5" customHeight="1" thickBot="1" x14ac:dyDescent="0.35">
      <c r="B65" s="4"/>
      <c r="C65" s="21"/>
      <c r="D65" s="9"/>
      <c r="E65" s="9"/>
      <c r="F65" s="9"/>
      <c r="G65" s="9"/>
      <c r="H65" s="5"/>
      <c r="I65" s="3"/>
    </row>
    <row r="66" spans="1:11" ht="31.5" customHeight="1" thickBot="1" x14ac:dyDescent="0.3">
      <c r="A66" s="23"/>
      <c r="B66" s="16"/>
      <c r="C66" s="94" t="s">
        <v>6</v>
      </c>
      <c r="D66" s="24"/>
      <c r="E66" s="25"/>
      <c r="F66" s="95" t="s">
        <v>7</v>
      </c>
      <c r="G66" s="96" t="s">
        <v>8</v>
      </c>
      <c r="H66" s="85" t="e">
        <f>I12+I24+I38+I52</f>
        <v>#VALUE!</v>
      </c>
      <c r="I66" s="3"/>
      <c r="J66" s="23"/>
      <c r="K66" s="23"/>
    </row>
    <row r="67" spans="1:11" ht="6" customHeight="1" x14ac:dyDescent="0.3">
      <c r="B67" s="4"/>
      <c r="C67" s="8"/>
      <c r="D67" s="9"/>
      <c r="E67" s="9"/>
      <c r="F67" s="9"/>
      <c r="G67" s="9"/>
      <c r="H67" s="5"/>
      <c r="I67" s="3"/>
    </row>
    <row r="68" spans="1:11" ht="20.25" customHeight="1" x14ac:dyDescent="0.3">
      <c r="B68" s="4"/>
      <c r="C68" s="97" t="s">
        <v>36</v>
      </c>
      <c r="D68" s="9"/>
      <c r="E68" s="231" t="s">
        <v>91</v>
      </c>
      <c r="F68" s="232"/>
      <c r="G68" s="232"/>
      <c r="H68" s="233"/>
      <c r="I68" s="3"/>
    </row>
    <row r="69" spans="1:11" ht="20.25" customHeight="1" x14ac:dyDescent="0.3">
      <c r="B69" s="4"/>
      <c r="C69" s="97" t="s">
        <v>37</v>
      </c>
      <c r="D69" s="9"/>
      <c r="E69" s="231" t="s">
        <v>91</v>
      </c>
      <c r="F69" s="232"/>
      <c r="G69" s="232"/>
      <c r="H69" s="233"/>
      <c r="I69" s="3"/>
    </row>
    <row r="70" spans="1:11" ht="5.25" customHeight="1" x14ac:dyDescent="0.25">
      <c r="A70" s="26"/>
      <c r="B70" s="27"/>
      <c r="C70" s="28"/>
      <c r="D70" s="28"/>
      <c r="E70" s="28"/>
      <c r="F70" s="28"/>
      <c r="G70" s="28"/>
      <c r="H70" s="114"/>
      <c r="I70" s="3"/>
      <c r="J70" s="26"/>
      <c r="K70" s="26"/>
    </row>
    <row r="71" spans="1:11" ht="15.75" customHeight="1" x14ac:dyDescent="0.3">
      <c r="B71" s="4"/>
      <c r="C71" s="238" t="s">
        <v>86</v>
      </c>
      <c r="D71" s="239"/>
      <c r="E71" s="239"/>
      <c r="F71" s="239"/>
      <c r="G71" s="239"/>
      <c r="H71" s="240"/>
      <c r="I71" s="3"/>
    </row>
    <row r="72" spans="1:11" ht="16.5" x14ac:dyDescent="0.3">
      <c r="B72" s="4"/>
      <c r="C72" s="213" t="s">
        <v>9</v>
      </c>
      <c r="D72" s="214"/>
      <c r="E72" s="214"/>
      <c r="F72" s="214"/>
      <c r="G72" s="214"/>
      <c r="H72" s="215"/>
      <c r="I72" s="3"/>
    </row>
    <row r="73" spans="1:11" ht="20.25" customHeight="1" x14ac:dyDescent="0.3">
      <c r="B73" s="4"/>
      <c r="C73" s="216"/>
      <c r="D73" s="217"/>
      <c r="E73" s="217"/>
      <c r="F73" s="217"/>
      <c r="G73" s="217"/>
      <c r="H73" s="218"/>
      <c r="I73" s="3"/>
    </row>
    <row r="74" spans="1:11" ht="46.5" customHeight="1" x14ac:dyDescent="0.3">
      <c r="B74" s="4"/>
      <c r="C74" s="219"/>
      <c r="D74" s="220"/>
      <c r="E74" s="220"/>
      <c r="F74" s="220"/>
      <c r="G74" s="220"/>
      <c r="H74" s="221"/>
      <c r="I74" s="3"/>
    </row>
    <row r="75" spans="1:11" ht="18" customHeight="1" x14ac:dyDescent="0.3">
      <c r="B75" s="4"/>
      <c r="C75" s="86" t="s">
        <v>10</v>
      </c>
      <c r="D75" s="98" t="s">
        <v>30</v>
      </c>
      <c r="E75" s="222" t="s">
        <v>33</v>
      </c>
      <c r="F75" s="223"/>
      <c r="G75" s="223"/>
      <c r="H75" s="224"/>
      <c r="I75" s="3"/>
    </row>
    <row r="76" spans="1:11" ht="35.25" customHeight="1" x14ac:dyDescent="0.3">
      <c r="B76" s="4"/>
      <c r="C76" s="213" t="s">
        <v>11</v>
      </c>
      <c r="D76" s="214"/>
      <c r="E76" s="214"/>
      <c r="F76" s="214"/>
      <c r="G76" s="214"/>
      <c r="H76" s="215"/>
      <c r="I76" s="3"/>
    </row>
    <row r="77" spans="1:11" ht="36" customHeight="1" x14ac:dyDescent="0.3">
      <c r="B77" s="4"/>
      <c r="C77" s="219"/>
      <c r="D77" s="220"/>
      <c r="E77" s="220"/>
      <c r="F77" s="220"/>
      <c r="G77" s="220"/>
      <c r="H77" s="221"/>
      <c r="I77" s="3"/>
    </row>
    <row r="78" spans="1:11" ht="8.25" customHeight="1" thickBot="1" x14ac:dyDescent="0.35">
      <c r="B78" s="29"/>
      <c r="C78" s="30"/>
      <c r="D78" s="31"/>
      <c r="E78" s="31"/>
      <c r="F78" s="31"/>
      <c r="G78" s="31"/>
      <c r="H78" s="32"/>
      <c r="I78" s="3"/>
    </row>
    <row r="79" spans="1:11" ht="8.25" customHeight="1" x14ac:dyDescent="0.3">
      <c r="B79" s="1"/>
      <c r="C79" s="2"/>
      <c r="D79" s="1"/>
      <c r="E79" s="1"/>
      <c r="F79" s="1"/>
      <c r="G79" s="1"/>
      <c r="H79" s="1"/>
      <c r="I79" s="3"/>
    </row>
    <row r="80" spans="1:11" ht="11.25" customHeight="1" x14ac:dyDescent="0.3">
      <c r="B80" s="1"/>
      <c r="C80" s="2"/>
      <c r="D80" s="1"/>
      <c r="E80" s="1"/>
      <c r="F80" s="1"/>
      <c r="G80" s="1"/>
      <c r="H80" s="1"/>
      <c r="I80" s="3"/>
    </row>
    <row r="81" spans="2:9" ht="16.5" x14ac:dyDescent="0.3">
      <c r="B81" s="1"/>
      <c r="C81" s="2"/>
      <c r="D81" s="1"/>
      <c r="E81" s="1"/>
      <c r="F81" s="1"/>
      <c r="G81" s="1"/>
      <c r="H81" s="1"/>
      <c r="I81" s="3"/>
    </row>
    <row r="82" spans="2:9" ht="16.5" x14ac:dyDescent="0.3">
      <c r="B82" s="1"/>
      <c r="D82" s="1"/>
      <c r="E82" s="1"/>
      <c r="F82" s="1"/>
      <c r="G82" s="1"/>
      <c r="H82" s="1"/>
      <c r="I82" s="3"/>
    </row>
    <row r="83" spans="2:9" ht="16.5" x14ac:dyDescent="0.3">
      <c r="B83" s="1"/>
      <c r="D83" s="1"/>
      <c r="E83" s="1"/>
      <c r="F83" s="1"/>
      <c r="G83" s="1"/>
      <c r="H83" s="1"/>
      <c r="I83" s="3"/>
    </row>
    <row r="84" spans="2:9" ht="16.5" x14ac:dyDescent="0.3">
      <c r="B84" s="1"/>
      <c r="D84" s="1"/>
      <c r="E84" s="1"/>
      <c r="F84" s="1"/>
      <c r="G84" s="1"/>
      <c r="H84" s="1"/>
      <c r="I84" s="3"/>
    </row>
    <row r="85" spans="2:9" ht="16.5" x14ac:dyDescent="0.3">
      <c r="B85" s="1"/>
      <c r="D85" s="1"/>
      <c r="E85" s="1"/>
      <c r="F85" s="1"/>
      <c r="G85" s="1"/>
      <c r="H85" s="1"/>
      <c r="I85" s="3"/>
    </row>
    <row r="86" spans="2:9" ht="16.5" x14ac:dyDescent="0.3">
      <c r="B86" s="1"/>
      <c r="D86" s="1"/>
      <c r="E86" s="1"/>
      <c r="F86" s="1"/>
      <c r="G86" s="1"/>
      <c r="H86" s="1"/>
      <c r="I86" s="3"/>
    </row>
    <row r="87" spans="2:9" ht="16.5" x14ac:dyDescent="0.3">
      <c r="B87" s="1"/>
      <c r="D87" s="1"/>
      <c r="E87" s="1"/>
      <c r="F87" s="1"/>
      <c r="G87" s="1"/>
      <c r="H87" s="1"/>
      <c r="I87" s="3"/>
    </row>
    <row r="88" spans="2:9" ht="16.5" x14ac:dyDescent="0.3">
      <c r="B88" s="1"/>
      <c r="C88" s="2"/>
      <c r="D88" s="1"/>
      <c r="E88" s="1"/>
      <c r="F88" s="1"/>
      <c r="G88" s="1"/>
      <c r="H88" s="1"/>
      <c r="I88" s="3"/>
    </row>
    <row r="89" spans="2:9" ht="16.5" x14ac:dyDescent="0.3">
      <c r="B89" s="1"/>
      <c r="C89" s="2"/>
      <c r="D89" s="1"/>
      <c r="E89" s="1"/>
      <c r="F89" s="1"/>
      <c r="G89" s="1"/>
      <c r="H89" s="1"/>
      <c r="I89" s="3"/>
    </row>
    <row r="90" spans="2:9" ht="16.5" x14ac:dyDescent="0.3">
      <c r="B90" s="1"/>
      <c r="C90" s="2"/>
      <c r="D90" s="1"/>
      <c r="E90" s="1"/>
      <c r="F90" s="1"/>
      <c r="G90" s="1"/>
      <c r="H90" s="1"/>
      <c r="I90" s="3"/>
    </row>
    <row r="91" spans="2:9" ht="16.5" x14ac:dyDescent="0.3">
      <c r="B91" s="1"/>
      <c r="C91" s="2"/>
      <c r="D91" s="1"/>
      <c r="E91" s="1"/>
      <c r="F91" s="1"/>
      <c r="G91" s="1"/>
      <c r="H91" s="1"/>
      <c r="I91" s="3"/>
    </row>
    <row r="92" spans="2:9" ht="16.5" x14ac:dyDescent="0.3">
      <c r="B92" s="1"/>
      <c r="C92" s="2"/>
      <c r="D92" s="1"/>
      <c r="E92" s="1"/>
      <c r="F92" s="1"/>
      <c r="G92" s="1"/>
      <c r="H92" s="1"/>
      <c r="I92" s="3"/>
    </row>
    <row r="93" spans="2:9" ht="16.5" x14ac:dyDescent="0.3">
      <c r="B93" s="1"/>
      <c r="C93" s="2"/>
      <c r="D93" s="1"/>
      <c r="E93" s="1"/>
      <c r="F93" s="1"/>
      <c r="G93" s="1"/>
      <c r="H93" s="1"/>
      <c r="I93" s="3"/>
    </row>
    <row r="94" spans="2:9" ht="16.5" x14ac:dyDescent="0.3">
      <c r="B94" s="1"/>
      <c r="C94" s="2"/>
      <c r="D94" s="1"/>
      <c r="E94" s="1"/>
      <c r="F94" s="1"/>
      <c r="G94" s="1"/>
      <c r="H94" s="1"/>
      <c r="I94" s="3"/>
    </row>
    <row r="95" spans="2:9" ht="16.5" x14ac:dyDescent="0.3">
      <c r="B95" s="1"/>
      <c r="C95" s="2"/>
      <c r="D95" s="1"/>
      <c r="E95" s="1"/>
      <c r="F95" s="1"/>
      <c r="G95" s="1"/>
      <c r="H95" s="1"/>
      <c r="I95" s="3"/>
    </row>
    <row r="96" spans="2:9" ht="16.5" x14ac:dyDescent="0.3">
      <c r="B96" s="1"/>
      <c r="C96" s="2"/>
      <c r="D96" s="1"/>
      <c r="E96" s="1"/>
      <c r="F96" s="1"/>
      <c r="G96" s="1"/>
      <c r="H96" s="1"/>
      <c r="I96" s="3"/>
    </row>
    <row r="97" spans="2:9" ht="16.5" x14ac:dyDescent="0.3">
      <c r="B97" s="1"/>
      <c r="C97" s="2"/>
      <c r="D97" s="1"/>
      <c r="E97" s="1"/>
      <c r="F97" s="1"/>
      <c r="G97" s="1"/>
      <c r="H97" s="1"/>
      <c r="I97" s="3"/>
    </row>
    <row r="98" spans="2:9" ht="16.5" x14ac:dyDescent="0.3">
      <c r="B98" s="1"/>
      <c r="C98" s="2"/>
      <c r="D98" s="1"/>
      <c r="E98" s="1"/>
      <c r="F98" s="1"/>
      <c r="G98" s="1"/>
      <c r="H98" s="1"/>
      <c r="I98" s="3"/>
    </row>
    <row r="99" spans="2:9" ht="16.5" x14ac:dyDescent="0.3">
      <c r="B99" s="1"/>
      <c r="C99" s="2"/>
      <c r="D99" s="1"/>
      <c r="E99" s="1"/>
      <c r="F99" s="1"/>
      <c r="G99" s="1"/>
      <c r="H99" s="1"/>
      <c r="I99" s="3"/>
    </row>
    <row r="100" spans="2:9" ht="16.5" x14ac:dyDescent="0.3">
      <c r="B100" s="1"/>
      <c r="C100" s="2"/>
      <c r="D100" s="1"/>
      <c r="E100" s="1"/>
      <c r="F100" s="1"/>
      <c r="G100" s="1"/>
      <c r="H100" s="1"/>
      <c r="I100" s="3"/>
    </row>
    <row r="101" spans="2:9" ht="16.5" x14ac:dyDescent="0.3">
      <c r="B101" s="1"/>
      <c r="C101" s="2"/>
      <c r="D101" s="1"/>
      <c r="E101" s="1"/>
      <c r="F101" s="1"/>
      <c r="G101" s="1"/>
      <c r="H101" s="1"/>
      <c r="I101" s="3"/>
    </row>
    <row r="102" spans="2:9" ht="16.5" x14ac:dyDescent="0.3">
      <c r="B102" s="1"/>
      <c r="C102" s="2"/>
      <c r="D102" s="1"/>
      <c r="E102" s="1"/>
      <c r="F102" s="1"/>
      <c r="G102" s="1"/>
      <c r="H102" s="1"/>
      <c r="I102" s="3"/>
    </row>
    <row r="103" spans="2:9" ht="16.5" x14ac:dyDescent="0.3">
      <c r="B103" s="1"/>
      <c r="C103" s="2"/>
      <c r="D103" s="1"/>
      <c r="E103" s="1"/>
      <c r="F103" s="1"/>
      <c r="G103" s="1"/>
      <c r="H103" s="1"/>
      <c r="I103" s="3"/>
    </row>
    <row r="104" spans="2:9" ht="16.5" x14ac:dyDescent="0.3">
      <c r="B104" s="1"/>
      <c r="C104" s="2"/>
      <c r="D104" s="1"/>
      <c r="E104" s="1"/>
      <c r="F104" s="1"/>
      <c r="G104" s="1"/>
      <c r="H104" s="1"/>
      <c r="I104" s="3"/>
    </row>
    <row r="105" spans="2:9" ht="16.5" x14ac:dyDescent="0.3">
      <c r="B105" s="1"/>
      <c r="C105" s="2"/>
      <c r="D105" s="1"/>
      <c r="E105" s="1"/>
      <c r="F105" s="1"/>
      <c r="G105" s="1"/>
      <c r="H105" s="1"/>
      <c r="I105" s="3"/>
    </row>
    <row r="106" spans="2:9" ht="16.5" x14ac:dyDescent="0.3">
      <c r="B106" s="1"/>
      <c r="C106" s="2"/>
      <c r="D106" s="1"/>
      <c r="E106" s="1"/>
      <c r="F106" s="1"/>
      <c r="G106" s="1"/>
      <c r="H106" s="1"/>
      <c r="I106" s="3"/>
    </row>
    <row r="107" spans="2:9" ht="16.5" x14ac:dyDescent="0.3">
      <c r="B107" s="1"/>
      <c r="C107" s="2"/>
      <c r="D107" s="1"/>
      <c r="E107" s="1"/>
      <c r="F107" s="1"/>
      <c r="G107" s="1"/>
      <c r="H107" s="1"/>
      <c r="I107" s="3"/>
    </row>
    <row r="108" spans="2:9" ht="16.5" x14ac:dyDescent="0.3">
      <c r="B108" s="1"/>
      <c r="C108" s="2"/>
      <c r="D108" s="1"/>
      <c r="E108" s="1"/>
      <c r="F108" s="1"/>
      <c r="G108" s="1"/>
      <c r="H108" s="1"/>
      <c r="I108" s="3"/>
    </row>
    <row r="109" spans="2:9" ht="16.5" x14ac:dyDescent="0.3">
      <c r="B109" s="1"/>
      <c r="C109" s="2"/>
      <c r="D109" s="1"/>
      <c r="E109" s="1"/>
      <c r="F109" s="1"/>
      <c r="G109" s="1"/>
      <c r="H109" s="1"/>
      <c r="I109" s="3"/>
    </row>
    <row r="110" spans="2:9" ht="16.5" x14ac:dyDescent="0.3">
      <c r="B110" s="1"/>
      <c r="C110" s="2"/>
      <c r="D110" s="1"/>
      <c r="E110" s="1"/>
      <c r="F110" s="1"/>
      <c r="G110" s="1"/>
      <c r="H110" s="1"/>
      <c r="I110" s="3"/>
    </row>
    <row r="111" spans="2:9" ht="16.5" x14ac:dyDescent="0.3">
      <c r="B111" s="1"/>
      <c r="C111" s="2"/>
      <c r="D111" s="1"/>
      <c r="E111" s="1"/>
      <c r="F111" s="1"/>
      <c r="G111" s="1"/>
      <c r="H111" s="1"/>
      <c r="I111" s="3"/>
    </row>
    <row r="112" spans="2:9" ht="16.5" x14ac:dyDescent="0.3">
      <c r="B112" s="1"/>
      <c r="C112" s="2"/>
      <c r="D112" s="1"/>
      <c r="E112" s="1"/>
      <c r="F112" s="1"/>
      <c r="G112" s="1"/>
      <c r="H112" s="1"/>
      <c r="I112" s="3"/>
    </row>
    <row r="113" spans="2:9" ht="16.5" x14ac:dyDescent="0.3">
      <c r="B113" s="1"/>
      <c r="C113" s="2"/>
      <c r="D113" s="1"/>
      <c r="E113" s="1"/>
      <c r="F113" s="1"/>
      <c r="G113" s="1"/>
      <c r="H113" s="1"/>
      <c r="I113" s="3"/>
    </row>
    <row r="114" spans="2:9" ht="16.5" x14ac:dyDescent="0.3">
      <c r="B114" s="1"/>
      <c r="C114" s="2"/>
      <c r="D114" s="1"/>
      <c r="E114" s="1"/>
      <c r="F114" s="1"/>
      <c r="G114" s="1"/>
      <c r="H114" s="1"/>
      <c r="I114" s="3"/>
    </row>
    <row r="115" spans="2:9" ht="16.5" x14ac:dyDescent="0.3">
      <c r="B115" s="1"/>
      <c r="C115" s="2"/>
      <c r="D115" s="1"/>
      <c r="E115" s="1"/>
      <c r="F115" s="1"/>
      <c r="G115" s="1"/>
      <c r="H115" s="1"/>
      <c r="I115" s="3"/>
    </row>
    <row r="116" spans="2:9" ht="16.5" x14ac:dyDescent="0.3">
      <c r="B116" s="1"/>
      <c r="C116" s="2"/>
      <c r="D116" s="1"/>
      <c r="E116" s="1"/>
      <c r="F116" s="1"/>
      <c r="G116" s="1"/>
      <c r="H116" s="1"/>
      <c r="I116" s="3"/>
    </row>
    <row r="117" spans="2:9" ht="16.5" x14ac:dyDescent="0.3">
      <c r="B117" s="1"/>
      <c r="C117" s="2"/>
      <c r="D117" s="1"/>
      <c r="E117" s="1"/>
      <c r="F117" s="1"/>
      <c r="G117" s="1"/>
      <c r="H117" s="1"/>
      <c r="I117" s="3"/>
    </row>
    <row r="118" spans="2:9" ht="16.5" x14ac:dyDescent="0.3">
      <c r="B118" s="1"/>
      <c r="C118" s="2"/>
      <c r="D118" s="1"/>
      <c r="E118" s="1"/>
      <c r="F118" s="1"/>
      <c r="G118" s="1"/>
      <c r="H118" s="1"/>
      <c r="I118" s="3"/>
    </row>
    <row r="119" spans="2:9" ht="16.5" x14ac:dyDescent="0.3">
      <c r="B119" s="1"/>
      <c r="C119" s="2"/>
      <c r="D119" s="1"/>
      <c r="E119" s="1"/>
      <c r="F119" s="1"/>
      <c r="G119" s="1"/>
      <c r="H119" s="1"/>
      <c r="I119" s="3"/>
    </row>
    <row r="120" spans="2:9" ht="16.5" x14ac:dyDescent="0.3">
      <c r="B120" s="1"/>
      <c r="C120" s="2"/>
      <c r="D120" s="1"/>
      <c r="E120" s="1"/>
      <c r="F120" s="1"/>
      <c r="G120" s="1"/>
      <c r="H120" s="1"/>
      <c r="I120" s="3"/>
    </row>
    <row r="121" spans="2:9" ht="16.5" x14ac:dyDescent="0.3">
      <c r="B121" s="1"/>
      <c r="C121" s="2"/>
      <c r="D121" s="1"/>
      <c r="E121" s="1"/>
      <c r="F121" s="1"/>
      <c r="G121" s="1"/>
      <c r="H121" s="1"/>
      <c r="I121" s="3"/>
    </row>
    <row r="122" spans="2:9" ht="16.5" x14ac:dyDescent="0.3">
      <c r="B122" s="1"/>
      <c r="C122" s="2"/>
      <c r="D122" s="1"/>
      <c r="E122" s="1"/>
      <c r="F122" s="1"/>
      <c r="G122" s="1"/>
      <c r="H122" s="1"/>
      <c r="I122" s="3"/>
    </row>
    <row r="123" spans="2:9" ht="16.5" x14ac:dyDescent="0.3">
      <c r="B123" s="1"/>
      <c r="C123" s="2"/>
      <c r="D123" s="1"/>
      <c r="E123" s="1"/>
      <c r="F123" s="1"/>
      <c r="G123" s="1"/>
      <c r="H123" s="1"/>
      <c r="I123" s="3"/>
    </row>
    <row r="124" spans="2:9" ht="16.5" x14ac:dyDescent="0.3">
      <c r="B124" s="1"/>
      <c r="C124" s="2"/>
      <c r="D124" s="1"/>
      <c r="E124" s="1"/>
      <c r="F124" s="1"/>
      <c r="G124" s="1"/>
      <c r="H124" s="1"/>
      <c r="I124" s="3"/>
    </row>
    <row r="125" spans="2:9" ht="16.5" x14ac:dyDescent="0.3">
      <c r="B125" s="1"/>
      <c r="C125" s="2"/>
      <c r="D125" s="1"/>
      <c r="E125" s="1"/>
      <c r="F125" s="1"/>
      <c r="G125" s="1"/>
      <c r="H125" s="1"/>
      <c r="I125" s="3"/>
    </row>
    <row r="126" spans="2:9" ht="16.5" x14ac:dyDescent="0.3">
      <c r="B126" s="1"/>
      <c r="C126" s="2"/>
      <c r="D126" s="1"/>
      <c r="E126" s="1"/>
      <c r="F126" s="1"/>
      <c r="G126" s="1"/>
      <c r="H126" s="1"/>
      <c r="I126" s="3"/>
    </row>
    <row r="127" spans="2:9" ht="16.5" x14ac:dyDescent="0.3">
      <c r="B127" s="1"/>
      <c r="C127" s="2"/>
      <c r="D127" s="1"/>
      <c r="E127" s="1"/>
      <c r="F127" s="1"/>
      <c r="G127" s="1"/>
      <c r="H127" s="1"/>
      <c r="I127" s="3"/>
    </row>
    <row r="128" spans="2:9" ht="16.5" x14ac:dyDescent="0.3">
      <c r="B128" s="1"/>
      <c r="C128" s="2"/>
      <c r="D128" s="1"/>
      <c r="E128" s="1"/>
      <c r="F128" s="1"/>
      <c r="G128" s="1"/>
      <c r="H128" s="1"/>
      <c r="I128" s="3"/>
    </row>
  </sheetData>
  <sheetProtection selectLockedCells="1"/>
  <mergeCells count="37">
    <mergeCell ref="E8:E9"/>
    <mergeCell ref="F8:F9"/>
    <mergeCell ref="G8:G9"/>
    <mergeCell ref="H8:H9"/>
    <mergeCell ref="C6:C9"/>
    <mergeCell ref="L2:L8"/>
    <mergeCell ref="N2:N8"/>
    <mergeCell ref="P2:P8"/>
    <mergeCell ref="C64:D64"/>
    <mergeCell ref="C71:H71"/>
    <mergeCell ref="E5:F5"/>
    <mergeCell ref="C16:D16"/>
    <mergeCell ref="C46:D46"/>
    <mergeCell ref="B2:C2"/>
    <mergeCell ref="D2:H2"/>
    <mergeCell ref="E3:H3"/>
    <mergeCell ref="E4:F4"/>
    <mergeCell ref="G4:H4"/>
    <mergeCell ref="C23:H23"/>
    <mergeCell ref="C11:H11"/>
    <mergeCell ref="C15:D15"/>
    <mergeCell ref="C72:H74"/>
    <mergeCell ref="E75:H75"/>
    <mergeCell ref="C76:H77"/>
    <mergeCell ref="C63:D63"/>
    <mergeCell ref="C20:D20"/>
    <mergeCell ref="C24:D24"/>
    <mergeCell ref="D37:H37"/>
    <mergeCell ref="C38:D38"/>
    <mergeCell ref="C48:D48"/>
    <mergeCell ref="C49:D49"/>
    <mergeCell ref="D51:H51"/>
    <mergeCell ref="C52:D52"/>
    <mergeCell ref="E68:H68"/>
    <mergeCell ref="E69:H69"/>
    <mergeCell ref="C21:D21"/>
    <mergeCell ref="C28:D28"/>
  </mergeCells>
  <pageMargins left="0.39370078740157483" right="0.39370078740157483" top="0.39370078740157483" bottom="0.3937007874015748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données Admin</vt:lpstr>
      <vt:lpstr>niveau d'évaluation</vt:lpstr>
      <vt:lpstr>U51</vt:lpstr>
      <vt:lpstr>'U51'!Zone_d_impression</vt:lpstr>
    </vt:vector>
  </TitlesOfParts>
  <Company>Rectorat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POJOLAT</dc:creator>
  <cp:lastModifiedBy>admin</cp:lastModifiedBy>
  <cp:lastPrinted>2020-01-23T12:44:17Z</cp:lastPrinted>
  <dcterms:created xsi:type="dcterms:W3CDTF">2018-07-19T12:19:57Z</dcterms:created>
  <dcterms:modified xsi:type="dcterms:W3CDTF">2020-11-17T13:26:35Z</dcterms:modified>
</cp:coreProperties>
</file>