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Users\dramstein\Desktop\ac-strasbourg\Energétique\MFER\MFER 2025\"/>
    </mc:Choice>
  </mc:AlternateContent>
  <xr:revisionPtr revIDLastSave="0" documentId="13_ncr:1_{C1536C9A-DB56-427E-AEDC-28A6A15C152C}" xr6:coauthVersionLast="47" xr6:coauthVersionMax="47" xr10:uidLastSave="{00000000-0000-0000-0000-000000000000}"/>
  <bookViews>
    <workbookView xWindow="-110" yWindow="-110" windowWidth="19420" windowHeight="10420" tabRatio="542" activeTab="3" xr2:uid="{00000000-000D-0000-FFFF-FFFF00000000}"/>
  </bookViews>
  <sheets>
    <sheet name="Mode d'emploi" sheetId="1" r:id="rId1"/>
    <sheet name="1. Présentation générale" sheetId="2" r:id="rId2"/>
    <sheet name="3. Scénario E32a" sheetId="4" r:id="rId3"/>
    <sheet name="4. Barème E32a" sheetId="5" r:id="rId4"/>
    <sheet name="Données générales" sheetId="6" state="hidden" r:id="rId5"/>
    <sheet name="Tâches" sheetId="7" state="hidden" r:id="rId6"/>
    <sheet name="Compétences" sheetId="8" state="hidden" r:id="rId7"/>
    <sheet name="Savoirs" sheetId="9"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5" l="1"/>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l="1"/>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5" i="4"/>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5" i="4"/>
  <c r="G6" i="4" l="1"/>
  <c r="H6" i="4" s="1"/>
  <c r="G7" i="4"/>
  <c r="H7" i="4" s="1"/>
  <c r="G8" i="4"/>
  <c r="H8" i="4" s="1"/>
  <c r="G9" i="4"/>
  <c r="H9" i="4" s="1"/>
  <c r="G10" i="4"/>
  <c r="H10" i="4" s="1"/>
  <c r="G11" i="4"/>
  <c r="H11" i="4" s="1"/>
  <c r="G12" i="4"/>
  <c r="H12" i="4" s="1"/>
  <c r="G13" i="4"/>
  <c r="H13" i="4" s="1"/>
  <c r="G14" i="4"/>
  <c r="H14" i="4" s="1"/>
  <c r="G15" i="4"/>
  <c r="H15" i="4" s="1"/>
  <c r="G16" i="4"/>
  <c r="H16" i="4" s="1"/>
  <c r="G17" i="4"/>
  <c r="H17" i="4" s="1"/>
  <c r="G18" i="4"/>
  <c r="H18" i="4" s="1"/>
  <c r="G19" i="4"/>
  <c r="H19" i="4" s="1"/>
  <c r="G20" i="4"/>
  <c r="H20" i="4" s="1"/>
  <c r="G21" i="4"/>
  <c r="H21" i="4" s="1"/>
  <c r="G22" i="4"/>
  <c r="H22" i="4" s="1"/>
  <c r="G23" i="4"/>
  <c r="H23" i="4" s="1"/>
  <c r="G24" i="4"/>
  <c r="H24" i="4" s="1"/>
  <c r="G25" i="4"/>
  <c r="H25" i="4" s="1"/>
  <c r="G26" i="4"/>
  <c r="H26" i="4" s="1"/>
  <c r="G27" i="4"/>
  <c r="H27" i="4" s="1"/>
  <c r="G28" i="4"/>
  <c r="H28" i="4" s="1"/>
  <c r="G29" i="4"/>
  <c r="H29" i="4" s="1"/>
  <c r="G30" i="4"/>
  <c r="H30" i="4" s="1"/>
  <c r="G31" i="4"/>
  <c r="H31" i="4" s="1"/>
  <c r="G32" i="4"/>
  <c r="H32" i="4" s="1"/>
  <c r="G33" i="4"/>
  <c r="H33" i="4" s="1"/>
  <c r="G34" i="4"/>
  <c r="H34" i="4" s="1"/>
  <c r="G35" i="4"/>
  <c r="H35" i="4" s="1"/>
  <c r="G36" i="4"/>
  <c r="H36" i="4" s="1"/>
  <c r="G37" i="4"/>
  <c r="H37" i="4" s="1"/>
  <c r="G38" i="4"/>
  <c r="H38" i="4" s="1"/>
  <c r="G39" i="4"/>
  <c r="H39" i="4" s="1"/>
  <c r="G40" i="4"/>
  <c r="H40" i="4" s="1"/>
  <c r="G41" i="4"/>
  <c r="H41" i="4" s="1"/>
  <c r="G42" i="4"/>
  <c r="H42" i="4" s="1"/>
  <c r="G43" i="4"/>
  <c r="H43" i="4" s="1"/>
  <c r="G44" i="4"/>
  <c r="H44" i="4" s="1"/>
  <c r="G5" i="4"/>
  <c r="H5" i="4" s="1"/>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6" i="4"/>
  <c r="F7" i="4"/>
  <c r="F5" i="4"/>
  <c r="E5" i="4"/>
  <c r="D54" i="4" l="1"/>
  <c r="D53" i="4"/>
  <c r="D52" i="4"/>
  <c r="D51" i="4"/>
  <c r="D50" i="4"/>
  <c r="D55" i="4"/>
  <c r="D59" i="4"/>
  <c r="D58" i="4"/>
  <c r="D57" i="4"/>
  <c r="D56" i="4"/>
  <c r="D49" i="4"/>
  <c r="D48" i="4"/>
  <c r="D47" i="4"/>
  <c r="D46" i="4"/>
  <c r="M6" i="4" l="1"/>
  <c r="P6" i="4" s="1"/>
  <c r="Q6" i="4"/>
  <c r="M7" i="4"/>
  <c r="P7" i="4" s="1"/>
  <c r="Q7" i="4"/>
  <c r="M8" i="4"/>
  <c r="P8" i="4" s="1"/>
  <c r="Q8" i="4"/>
  <c r="M9" i="4"/>
  <c r="P9" i="4" s="1"/>
  <c r="Q9" i="4"/>
  <c r="M10" i="4"/>
  <c r="P10" i="4" s="1"/>
  <c r="Q10" i="4"/>
  <c r="M11" i="4"/>
  <c r="P11" i="4" s="1"/>
  <c r="Q11" i="4"/>
  <c r="M12" i="4"/>
  <c r="P12" i="4" s="1"/>
  <c r="Q12" i="4"/>
  <c r="M13" i="4"/>
  <c r="P13" i="4" s="1"/>
  <c r="Q13" i="4"/>
  <c r="M14" i="4"/>
  <c r="P14" i="4" s="1"/>
  <c r="Q14" i="4"/>
  <c r="M15" i="4"/>
  <c r="P15" i="4" s="1"/>
  <c r="Q15" i="4"/>
  <c r="M16" i="4"/>
  <c r="P16" i="4" s="1"/>
  <c r="Q16" i="4"/>
  <c r="M17" i="4"/>
  <c r="P17" i="4" s="1"/>
  <c r="Q17" i="4"/>
  <c r="M18" i="4"/>
  <c r="P18" i="4" s="1"/>
  <c r="Q18" i="4"/>
  <c r="M19" i="4"/>
  <c r="P19" i="4" s="1"/>
  <c r="Q19" i="4"/>
  <c r="M20" i="4"/>
  <c r="P20" i="4" s="1"/>
  <c r="Q20" i="4"/>
  <c r="M21" i="4"/>
  <c r="P21" i="4" s="1"/>
  <c r="Q21" i="4"/>
  <c r="M22" i="4"/>
  <c r="P22" i="4" s="1"/>
  <c r="Q22" i="4"/>
  <c r="M23" i="4"/>
  <c r="P23" i="4" s="1"/>
  <c r="Q23" i="4"/>
  <c r="M24" i="4"/>
  <c r="P24" i="4" s="1"/>
  <c r="Q24" i="4"/>
  <c r="M25" i="4"/>
  <c r="P25" i="4" s="1"/>
  <c r="Q25" i="4"/>
  <c r="M26" i="4"/>
  <c r="P26" i="4" s="1"/>
  <c r="Q26" i="4"/>
  <c r="M27" i="4"/>
  <c r="P27" i="4" s="1"/>
  <c r="Q27" i="4"/>
  <c r="M28" i="4"/>
  <c r="P28" i="4" s="1"/>
  <c r="Q28" i="4"/>
  <c r="M29" i="4"/>
  <c r="P29" i="4" s="1"/>
  <c r="Q29" i="4"/>
  <c r="M30" i="4"/>
  <c r="P30" i="4" s="1"/>
  <c r="Q30" i="4"/>
  <c r="M31" i="4"/>
  <c r="P31" i="4" s="1"/>
  <c r="Q31" i="4"/>
  <c r="M32" i="4"/>
  <c r="P32" i="4" s="1"/>
  <c r="Q32" i="4"/>
  <c r="M33" i="4"/>
  <c r="P33" i="4" s="1"/>
  <c r="Q33" i="4"/>
  <c r="M34" i="4"/>
  <c r="P34" i="4" s="1"/>
  <c r="Q34" i="4"/>
  <c r="M35" i="4"/>
  <c r="P35" i="4" s="1"/>
  <c r="Q35" i="4"/>
  <c r="M36" i="4"/>
  <c r="P36" i="4" s="1"/>
  <c r="Q36" i="4"/>
  <c r="M37" i="4"/>
  <c r="P37" i="4" s="1"/>
  <c r="Q37" i="4"/>
  <c r="M38" i="4"/>
  <c r="P38" i="4" s="1"/>
  <c r="Q38" i="4"/>
  <c r="M39" i="4"/>
  <c r="P39" i="4" s="1"/>
  <c r="Q39" i="4"/>
  <c r="M40" i="4"/>
  <c r="P40" i="4" s="1"/>
  <c r="Q40" i="4"/>
  <c r="M41" i="4"/>
  <c r="P41" i="4" s="1"/>
  <c r="Q41" i="4"/>
  <c r="M42" i="4"/>
  <c r="P42" i="4" s="1"/>
  <c r="Q42" i="4"/>
  <c r="M43" i="4"/>
  <c r="P43" i="4" s="1"/>
  <c r="Q43" i="4"/>
  <c r="M44" i="4"/>
  <c r="P44" i="4" s="1"/>
  <c r="Q44" i="4"/>
  <c r="N46" i="4" l="1"/>
  <c r="N48" i="4" s="1"/>
  <c r="O47" i="4"/>
  <c r="O48" i="4" s="1"/>
  <c r="C24" i="5" l="1"/>
  <c r="C23" i="5"/>
  <c r="C21" i="5"/>
  <c r="C19" i="5"/>
  <c r="C18" i="5"/>
  <c r="C14" i="5"/>
  <c r="C13" i="5"/>
  <c r="C12" i="5"/>
  <c r="C11" i="5"/>
  <c r="C8" i="5"/>
  <c r="C7" i="5"/>
  <c r="C41" i="5"/>
  <c r="C38" i="5"/>
  <c r="C39" i="5"/>
  <c r="C40" i="5"/>
  <c r="C37" i="5"/>
  <c r="C36" i="5"/>
  <c r="C35" i="5"/>
  <c r="C34"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C20" i="5"/>
  <c r="C31" i="5"/>
  <c r="C32" i="5"/>
  <c r="F43" i="5"/>
  <c r="E43" i="5"/>
  <c r="F42" i="5"/>
  <c r="E42" i="5"/>
  <c r="F41" i="5"/>
  <c r="E41" i="5"/>
  <c r="F40" i="5"/>
  <c r="E40" i="5"/>
  <c r="F39" i="5"/>
  <c r="E39" i="5"/>
  <c r="F38" i="5"/>
  <c r="E38" i="5"/>
  <c r="F37" i="5"/>
  <c r="E37" i="5"/>
  <c r="F36" i="5"/>
  <c r="E36" i="5"/>
  <c r="F35" i="5"/>
  <c r="E35" i="5"/>
  <c r="F34" i="5"/>
  <c r="E34" i="5"/>
  <c r="F33" i="5"/>
  <c r="E33" i="5"/>
  <c r="F32" i="5"/>
  <c r="E32" i="5"/>
  <c r="F31" i="5"/>
  <c r="E31" i="5"/>
  <c r="E30" i="5"/>
  <c r="E29" i="5"/>
  <c r="E28" i="5"/>
  <c r="E27" i="5"/>
  <c r="E26" i="5"/>
  <c r="E25" i="5"/>
  <c r="F25" i="5"/>
  <c r="E24" i="5"/>
  <c r="F23" i="5"/>
  <c r="E23" i="5"/>
  <c r="F22" i="5"/>
  <c r="E22" i="5"/>
  <c r="F21" i="5"/>
  <c r="E21" i="5"/>
  <c r="F20" i="5"/>
  <c r="E20" i="5"/>
  <c r="F19" i="5"/>
  <c r="E19" i="5"/>
  <c r="F18" i="5"/>
  <c r="E18" i="5"/>
  <c r="F17" i="5"/>
  <c r="E17" i="5"/>
  <c r="F16" i="5"/>
  <c r="E16" i="5"/>
  <c r="F15" i="5"/>
  <c r="E15" i="5"/>
  <c r="F14" i="5"/>
  <c r="E14" i="5"/>
  <c r="F13" i="5"/>
  <c r="E13" i="5"/>
  <c r="F12" i="5"/>
  <c r="E12" i="5"/>
  <c r="F11" i="5"/>
  <c r="E11" i="5"/>
  <c r="F10" i="5"/>
  <c r="E10" i="5"/>
  <c r="F9" i="5"/>
  <c r="E9" i="5"/>
  <c r="C16" i="5" l="1"/>
  <c r="C15" i="5"/>
  <c r="C28" i="5"/>
  <c r="C27" i="5"/>
  <c r="F26" i="5"/>
  <c r="F27" i="5"/>
  <c r="F28" i="5"/>
  <c r="F29" i="5"/>
  <c r="C9" i="5"/>
  <c r="F30" i="5"/>
  <c r="F24" i="5"/>
  <c r="C22" i="5"/>
  <c r="C17" i="5"/>
  <c r="C10" i="5"/>
  <c r="C29" i="5"/>
  <c r="C26" i="5"/>
  <c r="C25" i="5"/>
  <c r="C30" i="5"/>
  <c r="C33" i="5"/>
  <c r="C43" i="5"/>
  <c r="C42" i="5"/>
  <c r="F8" i="5"/>
  <c r="E8" i="5"/>
  <c r="D4" i="5" l="1"/>
  <c r="Q5" i="4"/>
  <c r="Q47" i="4" s="1"/>
  <c r="F5" i="5"/>
  <c r="F6" i="5"/>
  <c r="F7" i="5"/>
  <c r="F4" i="5"/>
  <c r="E5" i="5"/>
  <c r="E6" i="5"/>
  <c r="E7" i="5"/>
  <c r="E4" i="5"/>
  <c r="M5" i="4"/>
  <c r="P5" i="4" s="1"/>
  <c r="Q56" i="4" l="1"/>
  <c r="Q49" i="4"/>
  <c r="Q48" i="4"/>
  <c r="I46" i="4"/>
  <c r="C4" i="5"/>
  <c r="C6" i="5"/>
  <c r="I47" i="4"/>
  <c r="C5" i="5"/>
  <c r="Q46" i="4" l="1"/>
  <c r="F29" i="9"/>
  <c r="F28" i="9"/>
  <c r="F27" i="9"/>
  <c r="F26" i="9"/>
  <c r="F25" i="9"/>
  <c r="F24" i="9"/>
  <c r="F23" i="9"/>
  <c r="F22" i="9"/>
  <c r="F21" i="9"/>
  <c r="F20" i="9"/>
  <c r="F19" i="9"/>
  <c r="F18" i="9"/>
  <c r="F17" i="9"/>
  <c r="F16" i="9"/>
  <c r="F15" i="9"/>
  <c r="F14" i="9"/>
  <c r="F13" i="9"/>
  <c r="F12" i="9"/>
  <c r="F11" i="9"/>
  <c r="F10" i="9"/>
  <c r="F9" i="9"/>
  <c r="F8" i="9"/>
  <c r="F7" i="9"/>
  <c r="F6" i="9"/>
  <c r="F5" i="9"/>
  <c r="F4" i="9"/>
  <c r="G3" i="9"/>
  <c r="F3" i="9"/>
  <c r="S8" i="4" l="1"/>
  <c r="S16" i="4"/>
  <c r="S24" i="4"/>
  <c r="S32" i="4"/>
  <c r="S40" i="4"/>
  <c r="S23" i="4"/>
  <c r="S11" i="4"/>
  <c r="S19" i="4"/>
  <c r="S27" i="4"/>
  <c r="S35" i="4"/>
  <c r="S43" i="4"/>
  <c r="S7" i="4"/>
  <c r="S31" i="4"/>
  <c r="S21" i="4"/>
  <c r="S29" i="4"/>
  <c r="S6" i="4"/>
  <c r="S14" i="4"/>
  <c r="S22" i="4"/>
  <c r="S30" i="4"/>
  <c r="S38" i="4"/>
  <c r="S13" i="4"/>
  <c r="S9" i="4"/>
  <c r="S17" i="4"/>
  <c r="S25" i="4"/>
  <c r="S33" i="4"/>
  <c r="S41" i="4"/>
  <c r="S44" i="4"/>
  <c r="S15" i="4"/>
  <c r="S37" i="4"/>
  <c r="S12" i="4"/>
  <c r="S20" i="4"/>
  <c r="S28" i="4"/>
  <c r="S36" i="4"/>
  <c r="S39" i="4"/>
  <c r="S10" i="4"/>
  <c r="S18" i="4"/>
  <c r="S26" i="4"/>
  <c r="S34" i="4"/>
  <c r="S42" i="4"/>
  <c r="S5" i="4"/>
</calcChain>
</file>

<file path=xl/sharedStrings.xml><?xml version="1.0" encoding="utf-8"?>
<sst xmlns="http://schemas.openxmlformats.org/spreadsheetml/2006/main" count="4936" uniqueCount="1024">
  <si>
    <t>Etape 1</t>
  </si>
  <si>
    <t>Choix du support</t>
  </si>
  <si>
    <t>1.1</t>
  </si>
  <si>
    <t>Ouvrir l'onglet 1. Présentation générale</t>
  </si>
  <si>
    <t>1.2</t>
  </si>
  <si>
    <t>Compléter toutes les cases en jaune clair, écriture rouge</t>
  </si>
  <si>
    <t xml:space="preserve">Pour les cases à sélections, cliquer sur la case jaune clair, puis faites votre choix en cliquant sur l'ascenceur (flèches grises à droite) qui vous dévoile les choix possibles. </t>
  </si>
  <si>
    <t xml:space="preserve">1.3 </t>
  </si>
  <si>
    <t>Décrire le contexte en lien avec votre support</t>
  </si>
  <si>
    <t>Etape 2</t>
  </si>
  <si>
    <t>Problématisation</t>
  </si>
  <si>
    <t>2.1</t>
  </si>
  <si>
    <t>Etape 3</t>
  </si>
  <si>
    <t xml:space="preserve">Scénario </t>
  </si>
  <si>
    <t>3.1</t>
  </si>
  <si>
    <t>Ouvrir l'onglet 3. Scénario</t>
  </si>
  <si>
    <t>3.2</t>
  </si>
  <si>
    <t xml:space="preserve">Choisir la compétence détaillée que vous souhaitez traiter au regard de chaque Tâche choisie </t>
  </si>
  <si>
    <t xml:space="preserve">3.3 </t>
  </si>
  <si>
    <t>Choisir le poids de chaque question au regard de la l'ensemble des questions dans la compétence visée</t>
  </si>
  <si>
    <t>Il s'agit de répartir le poids de chaque question au sein d'une même compétence pour arriver à un total de 100% par compétence</t>
  </si>
  <si>
    <t>Le poids est en lien avec la compétence choisie</t>
  </si>
  <si>
    <t xml:space="preserve">3.4 </t>
  </si>
  <si>
    <t>Choisir les savoirs associés au regard des compétences choisies</t>
  </si>
  <si>
    <t>Le savoir associé doit correspondre aux savoirs possibles à traiter au sein de chaque compétence</t>
  </si>
  <si>
    <t>On veillera à l'équilibre des champs de savoirs</t>
  </si>
  <si>
    <t xml:space="preserve">Vérification des barèmes </t>
  </si>
  <si>
    <t>Ouvrir l'onglet 4. Barème</t>
  </si>
  <si>
    <t>Cet onglet vous permet de simuler votre bârème au regard des poids données aux questions</t>
  </si>
  <si>
    <t>La simulation vous permet de vérifier les résultats par action au sein de chaque compétence, pour plusieurs scénarios possibles</t>
  </si>
  <si>
    <t>Clic sur la case</t>
  </si>
  <si>
    <t xml:space="preserve">Session : </t>
  </si>
  <si>
    <t xml:space="preserve">? </t>
  </si>
  <si>
    <t>Ce dossier est à compléter et sera joint au dossier technique au format numérique et à la maquette au format IFC</t>
  </si>
  <si>
    <t xml:space="preserve">Présence du dossier ressources : </t>
  </si>
  <si>
    <t>?</t>
  </si>
  <si>
    <t>Présence de la maquette IFC</t>
  </si>
  <si>
    <t xml:space="preserve">ACADEMIE : </t>
  </si>
  <si>
    <t>LYCEE :</t>
  </si>
  <si>
    <t>à compléter</t>
  </si>
  <si>
    <t>ADRESSE DU LYCEE :</t>
  </si>
  <si>
    <t>N° et rue</t>
  </si>
  <si>
    <t>Code postal</t>
  </si>
  <si>
    <t>Ville</t>
  </si>
  <si>
    <t xml:space="preserve">Coordonnées du professeur coordinateur du sujet : </t>
  </si>
  <si>
    <t xml:space="preserve">Nom : </t>
  </si>
  <si>
    <t>Prénom</t>
  </si>
  <si>
    <t xml:space="preserve">N° portable </t>
  </si>
  <si>
    <t xml:space="preserve">Coordonnées du DDFPT : </t>
  </si>
  <si>
    <t>Noms, prénoms des autres concepteurs :</t>
  </si>
  <si>
    <t>Mail de tous les concepteurs : adresse académique</t>
  </si>
  <si>
    <t>Description du Contexte : (commune à l'ensemble des parties du sujet)</t>
  </si>
  <si>
    <t>Technicien de maintenance au sein de la société Energies Nouvelles, votre entreprise reçoit un appel de l’hôpital concernant un problème de température au sein de celui-ci sur une installation climatique, et décide de vous adjoindre un futur candidat pour rejoindre l’entreprise, et votre responsable de maintenance vous demande de tester ses compétences sur une pompe à chaleur. Afin de garantir une température de confort optimale dans les locaux, on vous demande d’intervenir dans les plus brefs délais pour le bien-être des malades et de déterminer la cause du dysfonctionnement.</t>
  </si>
  <si>
    <t>Exple : Session 2016</t>
  </si>
  <si>
    <t>Le bâtiment ALTIR est un ouvrage neuf, dédié à l’hémodialyse. Le bâtiment crée comporte 47 lits, et une éventuelle extension de 66 lits est possible. Il comporte au rez de jardin 2 appartements.</t>
  </si>
  <si>
    <t>La production de chaleur est assurée par deux chaudières gaz à condensation.</t>
  </si>
  <si>
    <t>La production de froid est réalisée par un groupe de production d’eau glacée monobloc à condensation par air.</t>
  </si>
  <si>
    <t>Le chauffage des pièces est assuré par des planchers chauffants.</t>
  </si>
  <si>
    <t>Les locaux au rez de jardin sont chauffés par radiateurs.</t>
  </si>
  <si>
    <t>Le rafraîchissement des pièces pour les malades est assuré par des ventilo-convecteurs plafonniers et cassettes.</t>
  </si>
  <si>
    <t>La ventilation est de type double flux pour l’ensemble des locaux, à l’exception des box isolés, qui sont en dépression.</t>
  </si>
  <si>
    <t xml:space="preserve">La production d’eau chaude sanitaire est réalisée de manière centralisée. </t>
  </si>
  <si>
    <t>Maintenance corrective</t>
  </si>
  <si>
    <t xml:space="preserve">Pour le choix : </t>
  </si>
  <si>
    <t>Rappel Tâches</t>
  </si>
  <si>
    <t>A3T26</t>
  </si>
  <si>
    <t>A3T27</t>
  </si>
  <si>
    <t>Poids des questions</t>
  </si>
  <si>
    <t>Se référer à la feuille Compétences</t>
  </si>
  <si>
    <t>% de répartition dans la compétence</t>
  </si>
  <si>
    <t>Se référer à la feuille Savoirs</t>
  </si>
  <si>
    <t xml:space="preserve">Compétences possibles </t>
  </si>
  <si>
    <t>Compétence choisie</t>
  </si>
  <si>
    <t>Compléter les cases concernées C1 ou Ci</t>
  </si>
  <si>
    <t>Tâches</t>
  </si>
  <si>
    <t xml:space="preserve">Choix des actions </t>
  </si>
  <si>
    <t>Actions</t>
  </si>
  <si>
    <t>Indicateurs</t>
  </si>
  <si>
    <t>Compétence</t>
  </si>
  <si>
    <t>C11</t>
  </si>
  <si>
    <t>C12</t>
  </si>
  <si>
    <t>Savoirs possibles</t>
  </si>
  <si>
    <t>Savoirs choisis</t>
  </si>
  <si>
    <t>Savoirs Associés</t>
  </si>
  <si>
    <t>AC1121</t>
  </si>
  <si>
    <t>Constater la défaillance</t>
  </si>
  <si>
    <t>S42</t>
  </si>
  <si>
    <t>AC1114</t>
  </si>
  <si>
    <t>S21</t>
  </si>
  <si>
    <t>AC1132</t>
  </si>
  <si>
    <t>AC1141</t>
  </si>
  <si>
    <t>AC1122</t>
  </si>
  <si>
    <t>AC1151</t>
  </si>
  <si>
    <t>S51</t>
  </si>
  <si>
    <t>Gérer la disponibilité des pièces de rechange, des consommables et des outillages nécessaires</t>
  </si>
  <si>
    <t>S13</t>
  </si>
  <si>
    <t>AC1161</t>
  </si>
  <si>
    <t>AC1171</t>
  </si>
  <si>
    <t>S53</t>
  </si>
  <si>
    <t>AC1191</t>
  </si>
  <si>
    <t>AC1184</t>
  </si>
  <si>
    <t>AC11111</t>
  </si>
  <si>
    <t>AC1233</t>
  </si>
  <si>
    <t>S82</t>
  </si>
  <si>
    <t>AC1234</t>
  </si>
  <si>
    <t>AC1235</t>
  </si>
  <si>
    <t>AC11121</t>
  </si>
  <si>
    <t>S28</t>
  </si>
  <si>
    <t>AC1241</t>
  </si>
  <si>
    <t>Total C11</t>
  </si>
  <si>
    <t>Total S1</t>
  </si>
  <si>
    <t>Total C12</t>
  </si>
  <si>
    <t>Total S2</t>
  </si>
  <si>
    <t>Total S4</t>
  </si>
  <si>
    <t>Total S5</t>
  </si>
  <si>
    <t>Total S8</t>
  </si>
  <si>
    <t>Simulation évaluation (x dans la case)</t>
  </si>
  <si>
    <t>Question</t>
  </si>
  <si>
    <t>Colonne1</t>
  </si>
  <si>
    <t>Action</t>
  </si>
  <si>
    <t>Désignation de l'action</t>
  </si>
  <si>
    <t>Critères / attendus</t>
  </si>
  <si>
    <t>AC232</t>
  </si>
  <si>
    <t>AC241</t>
  </si>
  <si>
    <t>AC251</t>
  </si>
  <si>
    <t>AC252</t>
  </si>
  <si>
    <t>AC261</t>
  </si>
  <si>
    <t>AC271</t>
  </si>
  <si>
    <t>AC272</t>
  </si>
  <si>
    <t>AC311</t>
  </si>
  <si>
    <t>AC312</t>
  </si>
  <si>
    <t>AC321</t>
  </si>
  <si>
    <t>AC331</t>
  </si>
  <si>
    <t>AC332</t>
  </si>
  <si>
    <t>AC333</t>
  </si>
  <si>
    <t>AC334</t>
  </si>
  <si>
    <t>AC411</t>
  </si>
  <si>
    <t>AC412</t>
  </si>
  <si>
    <t>AC413</t>
  </si>
  <si>
    <t>AC414</t>
  </si>
  <si>
    <t>x</t>
  </si>
  <si>
    <t>Attention, un seule croix par ligne</t>
  </si>
  <si>
    <t>Données</t>
  </si>
  <si>
    <t xml:space="preserve">Réponses : </t>
  </si>
  <si>
    <t xml:space="preserve">Académie : </t>
  </si>
  <si>
    <t>Oui</t>
  </si>
  <si>
    <t>Aix-Marseille</t>
  </si>
  <si>
    <t>Non</t>
  </si>
  <si>
    <t>Amiens</t>
  </si>
  <si>
    <t>Besançon</t>
  </si>
  <si>
    <t>Bordeaux</t>
  </si>
  <si>
    <t xml:space="preserve">Problématiques : préparation à </t>
  </si>
  <si>
    <t>Clermont-Ferrand</t>
  </si>
  <si>
    <t>Corse</t>
  </si>
  <si>
    <t>Maintenance préventive</t>
  </si>
  <si>
    <t>Créteil</t>
  </si>
  <si>
    <t>Dijon</t>
  </si>
  <si>
    <t>Exploitation et Mise en service</t>
  </si>
  <si>
    <t>Grenoble</t>
  </si>
  <si>
    <t>Modification</t>
  </si>
  <si>
    <t>Guadeloupe</t>
  </si>
  <si>
    <t>Guyane</t>
  </si>
  <si>
    <t>La Réunion</t>
  </si>
  <si>
    <t>Lille</t>
  </si>
  <si>
    <t>Limoges</t>
  </si>
  <si>
    <t>Lyon</t>
  </si>
  <si>
    <t>Martinique</t>
  </si>
  <si>
    <t>Mayotte</t>
  </si>
  <si>
    <t>Montpellier</t>
  </si>
  <si>
    <t>Nancy-Metz</t>
  </si>
  <si>
    <t>Nantes</t>
  </si>
  <si>
    <t>Nice</t>
  </si>
  <si>
    <t>Normandie</t>
  </si>
  <si>
    <t>Nouvelle-Calédonie</t>
  </si>
  <si>
    <t>Orléans-Tours</t>
  </si>
  <si>
    <t>Paris</t>
  </si>
  <si>
    <t>Poitiers</t>
  </si>
  <si>
    <t>Polynésie Française</t>
  </si>
  <si>
    <t>Reims</t>
  </si>
  <si>
    <t>Rennes</t>
  </si>
  <si>
    <t>Strasbourg</t>
  </si>
  <si>
    <t>Toulouse</t>
  </si>
  <si>
    <t>Versailles</t>
  </si>
  <si>
    <t>Wallis et Futuna</t>
  </si>
  <si>
    <t>Activités</t>
  </si>
  <si>
    <t>N° Tâches</t>
  </si>
  <si>
    <t>Situations de travail</t>
  </si>
  <si>
    <t>Compétences visées</t>
  </si>
  <si>
    <t>Savoirs associés</t>
  </si>
  <si>
    <t xml:space="preserve">S1 : Environnement de travail </t>
  </si>
  <si>
    <t xml:space="preserve">S2 : Enjeux énergétiques et environnementaux </t>
  </si>
  <si>
    <t xml:space="preserve">S3 : Analyse et exploitation technique </t>
  </si>
  <si>
    <t xml:space="preserve">S4 : Principes scientifiques et techniques </t>
  </si>
  <si>
    <t xml:space="preserve">S5 : Méthodes et procédures des modifications </t>
  </si>
  <si>
    <t xml:space="preserve">S6 : Méthodes et procédures d’intervention </t>
  </si>
  <si>
    <t>S7 : Qualité - sécurité</t>
  </si>
  <si>
    <t>S8 : Communication</t>
  </si>
  <si>
    <t>T1</t>
  </si>
  <si>
    <t>C1</t>
  </si>
  <si>
    <t>C2</t>
  </si>
  <si>
    <t xml:space="preserve">Modification </t>
  </si>
  <si>
    <t>C3</t>
  </si>
  <si>
    <t>C4</t>
  </si>
  <si>
    <t>T2</t>
  </si>
  <si>
    <t>T3</t>
  </si>
  <si>
    <t>T4</t>
  </si>
  <si>
    <t>T5</t>
  </si>
  <si>
    <t>A2</t>
  </si>
  <si>
    <t>C5</t>
  </si>
  <si>
    <t>C6</t>
  </si>
  <si>
    <t>Trier et évacuer les déchets générés par son activité</t>
  </si>
  <si>
    <t>C7</t>
  </si>
  <si>
    <t>C8</t>
  </si>
  <si>
    <t>Prérégler les appareils de régulation et de sécurité</t>
  </si>
  <si>
    <t>C9</t>
  </si>
  <si>
    <t>Ajuster les réglages des systèmes de régulation et de sécurité</t>
  </si>
  <si>
    <t>Réaliser les mesures nécessaires pour valider le fonctionnement de l’installation</t>
  </si>
  <si>
    <t>A3</t>
  </si>
  <si>
    <t>MAINTENANCE</t>
  </si>
  <si>
    <t>A3T11</t>
  </si>
  <si>
    <t>Identifier les opérations prédéfinies liées au contrat de maintenance</t>
  </si>
  <si>
    <t>C10</t>
  </si>
  <si>
    <t>A3T12</t>
  </si>
  <si>
    <t>C13</t>
  </si>
  <si>
    <t>A3T13</t>
  </si>
  <si>
    <t>Analyser les risques liés à l’intervention</t>
  </si>
  <si>
    <t>A3T14</t>
  </si>
  <si>
    <t>Approvisionner en matériels, équipements et outillages</t>
  </si>
  <si>
    <t>A3T15</t>
  </si>
  <si>
    <t>A4</t>
  </si>
  <si>
    <t>COMMUNICATION</t>
  </si>
  <si>
    <t>A4T11</t>
  </si>
  <si>
    <t>Recenser les informations à connaître sur le déroulement des opérations (préparation, difficultés, contraintes dues aux autres intervenants …)</t>
  </si>
  <si>
    <t xml:space="preserve">C10 </t>
  </si>
  <si>
    <t>A4T12</t>
  </si>
  <si>
    <t>A4T13</t>
  </si>
  <si>
    <t>Collecter les informations nécessaires : écouter et questionner le client sur son besoin, ses usages ; interpréter la demande</t>
  </si>
  <si>
    <t>Conseiller le client</t>
  </si>
  <si>
    <t>Proposer une solution technique</t>
  </si>
  <si>
    <t>Transmettre les informations à la hiérarchie</t>
  </si>
  <si>
    <t>Réparer l’installation en effectuant, si nécessaire, le transfert de fluides frigorigènes</t>
  </si>
  <si>
    <t>Remettre en service et contrôler le fonctionnement</t>
  </si>
  <si>
    <t>A3T28</t>
  </si>
  <si>
    <t>A4T21</t>
  </si>
  <si>
    <t>Consulter le registre de l’installation et consigner les informations</t>
  </si>
  <si>
    <t>A4T22</t>
  </si>
  <si>
    <t>Compléter les fiches CERFA réglementaires</t>
  </si>
  <si>
    <t>A4T23</t>
  </si>
  <si>
    <t>Compléter et apposer les vignettes de contrôle d’étanchéité</t>
  </si>
  <si>
    <t>A4T24</t>
  </si>
  <si>
    <t>Étiqueter les installations conformément à la réglementation</t>
  </si>
  <si>
    <t>A4T25</t>
  </si>
  <si>
    <t>Renseigner un rapport d’intervention</t>
  </si>
  <si>
    <t>A4T26</t>
  </si>
  <si>
    <t>Préparation d'une intervention</t>
  </si>
  <si>
    <t>Code Actions</t>
  </si>
  <si>
    <t>Indicateurs de performance</t>
  </si>
  <si>
    <t>Compétences évaluées</t>
  </si>
  <si>
    <t>N°</t>
  </si>
  <si>
    <t>AC111</t>
  </si>
  <si>
    <t>Collecter les données nécessaires à l’intervention</t>
  </si>
  <si>
    <t xml:space="preserve">Les données techniques nécessaires à son intervention sont identifiées </t>
  </si>
  <si>
    <t>A1T1</t>
  </si>
  <si>
    <t>A1T3</t>
  </si>
  <si>
    <t>A1T5</t>
  </si>
  <si>
    <t>A1 : Préparation des opérations à réaliser</t>
  </si>
  <si>
    <t>AC112</t>
  </si>
  <si>
    <t>La collecte des informations nécessaires à l’intervention est complète et exploitable</t>
  </si>
  <si>
    <t>AC121</t>
  </si>
  <si>
    <t>Ordonner les données nécessaires à l’intervention</t>
  </si>
  <si>
    <t>Le classement des données est exploitable et respecte les règles d'intervention</t>
  </si>
  <si>
    <t>AC131</t>
  </si>
  <si>
    <t>Repérer les contraintes techniques liées à l’intervention</t>
  </si>
  <si>
    <t>AC141</t>
  </si>
  <si>
    <t>AC142</t>
  </si>
  <si>
    <t>AC151</t>
  </si>
  <si>
    <t>Les interactions avec les autres intervenants sont repérées</t>
  </si>
  <si>
    <t>AC211</t>
  </si>
  <si>
    <t>A1T2</t>
  </si>
  <si>
    <t>AC212</t>
  </si>
  <si>
    <t>Les fonctions principales de chaque élément sont identifiées</t>
  </si>
  <si>
    <t>AC213</t>
  </si>
  <si>
    <t>AC221</t>
  </si>
  <si>
    <t xml:space="preserve">Déterminer les  caractéristiques des différents éléments de l’installation </t>
  </si>
  <si>
    <t>AC231</t>
  </si>
  <si>
    <t>Identifier les grandeurs physiques nominales associées à l’installation (températures, pression, puissances, intensités, tensions, …)</t>
  </si>
  <si>
    <t xml:space="preserve">Représenter tout ou partie d’une installation, manuellement ou avec un outil numérique </t>
  </si>
  <si>
    <t>Les schémas fluidiques et électriques et/ou les croquis sont exploitables</t>
  </si>
  <si>
    <t>Les conventions de représentation sont respectées</t>
  </si>
  <si>
    <t>La modification est approuvée et portée au dossier technique</t>
  </si>
  <si>
    <t>La solution technique proposée intègre les enjeux d’efficacité énergétique</t>
  </si>
  <si>
    <t>C3 : Choisir les matériels, les équipements et les outillages</t>
  </si>
  <si>
    <t>A1T4</t>
  </si>
  <si>
    <t xml:space="preserve">Déterminer les équipements spécifiques (engin de manutention, échafaudage …) nécessaires à l’intervention </t>
  </si>
  <si>
    <t>Les équipements nécessaires à l’intervention sont listés</t>
  </si>
  <si>
    <t>Les habilitations et certifications nécessaires sont identifiées</t>
  </si>
  <si>
    <t>A31.a</t>
  </si>
  <si>
    <t>AC511</t>
  </si>
  <si>
    <t>Les caractéristiques techniques sont vérifiées</t>
  </si>
  <si>
    <t>A2T1</t>
  </si>
  <si>
    <t>AC512</t>
  </si>
  <si>
    <t>Les quantités sont contrôlées</t>
  </si>
  <si>
    <t>AC513</t>
  </si>
  <si>
    <t>Les éventuelles anomalies sont consignées</t>
  </si>
  <si>
    <t>AC514</t>
  </si>
  <si>
    <t>AC521</t>
  </si>
  <si>
    <t>Les accès et les circulations sont préservés</t>
  </si>
  <si>
    <t>AC522</t>
  </si>
  <si>
    <t>Les conditions de stockage données sont respectées</t>
  </si>
  <si>
    <t>AC523</t>
  </si>
  <si>
    <t>Les principes de la prévention des risques liés à l’activité physique (PRAP) sont appliqués</t>
  </si>
  <si>
    <t>AC524</t>
  </si>
  <si>
    <t>AC611</t>
  </si>
  <si>
    <t>Implanter les matériels et les supports</t>
  </si>
  <si>
    <t>L’implantation des appareils et supports est conforme aux consignes de la hiérarchie, aux prescriptions techniques, réglementaires et aux normes en vigueur</t>
  </si>
  <si>
    <t>A2T2</t>
  </si>
  <si>
    <t>A2T3</t>
  </si>
  <si>
    <t>A2T4</t>
  </si>
  <si>
    <t>A2T5</t>
  </si>
  <si>
    <t>AC612</t>
  </si>
  <si>
    <t>Les fixations sont adaptées à la nature de la paroi, aux charges et aux prescriptions du fabricant</t>
  </si>
  <si>
    <t>AC621</t>
  </si>
  <si>
    <t>Les réseaux sont façonnés, posés et raccordés conformément aux consignes de la hiérarchie, aux prescriptions techniques, réglementaires et aux normes en vigueur</t>
  </si>
  <si>
    <t>AC622</t>
  </si>
  <si>
    <t>Le matériel électrique est câblé et raccordé conformément aux consignes de la hiérarchie, et aux prescriptions techniques, réglementaires et aux normes en vigueur</t>
  </si>
  <si>
    <t>AC623</t>
  </si>
  <si>
    <t>Le travail est soigné, le niveau de qualité attendu est atteint</t>
  </si>
  <si>
    <t>AC624</t>
  </si>
  <si>
    <t>AC631</t>
  </si>
  <si>
    <t>Les déchets sont triés et évacués de manière sélective conformément à la réglementation et aux normes en vigueur</t>
  </si>
  <si>
    <t>AC632</t>
  </si>
  <si>
    <t>Les consommables sont utilisés sans gaspillage</t>
  </si>
  <si>
    <t>AC633</t>
  </si>
  <si>
    <t>A31.b</t>
  </si>
  <si>
    <t>AC711</t>
  </si>
  <si>
    <t>Contrôler la conformité des réalisations sur les réseaux fluidiques et les installations électriques</t>
  </si>
  <si>
    <t>AC712</t>
  </si>
  <si>
    <t>Les contrôles des réalisations sont effectués et conformes aux normes en vigueur</t>
  </si>
  <si>
    <t>La sécurité des biens et des personnes est assurée</t>
  </si>
  <si>
    <t>AC721</t>
  </si>
  <si>
    <t>AC731</t>
  </si>
  <si>
    <t>Les modes opératoires sont réalisés et conformes aux règles en vigueur</t>
  </si>
  <si>
    <t>AC741</t>
  </si>
  <si>
    <t>Les préréglages sont réalisés dans le respect des normes et la réglementation en vigueur</t>
  </si>
  <si>
    <t>AC742</t>
  </si>
  <si>
    <t>Les préréglages permettent une mise en service de toute ou partie de l’installation</t>
  </si>
  <si>
    <t>La sécurité des personnes et des biens est assurée</t>
  </si>
  <si>
    <t>AC751</t>
  </si>
  <si>
    <t xml:space="preserve">Effectuer la précharge du réseau fluidique du système </t>
  </si>
  <si>
    <t>La précharge est réalisée suivant les normes en vigueur</t>
  </si>
  <si>
    <t>AC752</t>
  </si>
  <si>
    <t>La précharge permet la mise en service de l’installation</t>
  </si>
  <si>
    <t>AC761</t>
  </si>
  <si>
    <t>Les protocoles de mise en service et/ou d’arrêt sont respectés</t>
  </si>
  <si>
    <t>La sécurité des usagers et de l’installation est assurée tout au long de l’opération</t>
  </si>
  <si>
    <t>AC811</t>
  </si>
  <si>
    <t>AC812</t>
  </si>
  <si>
    <t>AC821</t>
  </si>
  <si>
    <t>AC822</t>
  </si>
  <si>
    <t>AC831</t>
  </si>
  <si>
    <t>AC832</t>
  </si>
  <si>
    <t>AC841</t>
  </si>
  <si>
    <t>AC842</t>
  </si>
  <si>
    <t>AC843</t>
  </si>
  <si>
    <t>AC851</t>
  </si>
  <si>
    <t>AC921</t>
  </si>
  <si>
    <t>AC931</t>
  </si>
  <si>
    <t>AC941</t>
  </si>
  <si>
    <t>A32.b</t>
  </si>
  <si>
    <t>Maintenance préventive d’une installation</t>
  </si>
  <si>
    <t>AC1011</t>
  </si>
  <si>
    <t>A3T1</t>
  </si>
  <si>
    <t>AC1012</t>
  </si>
  <si>
    <t>AC1021</t>
  </si>
  <si>
    <t>AC1131</t>
  </si>
  <si>
    <t>AC1133</t>
  </si>
  <si>
    <t>Réaliser les opérations de maintenance préventive d’ordre technique et réglementaire</t>
  </si>
  <si>
    <t>Le contrôle périodique d’étanchéité est réalisé</t>
  </si>
  <si>
    <t>Les fluides frigorigènes et caloporteurs sont manipulés conformément aux règles en vigueur</t>
  </si>
  <si>
    <t>Le système est dans les conditions normales de fonctionnement</t>
  </si>
  <si>
    <t>Les documents techniques et administratifs sont complétés</t>
  </si>
  <si>
    <t>Opérer le traitement des déchets</t>
  </si>
  <si>
    <t>La zone d’intervention est remise en état</t>
  </si>
  <si>
    <t>AC1162</t>
  </si>
  <si>
    <t>Les déchets sont évacués de façon écoresponsable et conformément aux règles en vigueur</t>
  </si>
  <si>
    <t>AC1163</t>
  </si>
  <si>
    <t>AC1311</t>
  </si>
  <si>
    <t>Les besoins de l’exploitant sont identifiés et interprétés</t>
  </si>
  <si>
    <t>A4T1</t>
  </si>
  <si>
    <t>A4T2</t>
  </si>
  <si>
    <t>A4T3</t>
  </si>
  <si>
    <t>Les informations sont transmises à la hiérarchie</t>
  </si>
  <si>
    <t>AC1321</t>
  </si>
  <si>
    <t>Expliquer le fonctionnement et l’utilisation de l’installation au client et/ou à l’exploitant</t>
  </si>
  <si>
    <t>AC1331</t>
  </si>
  <si>
    <t>Informer oralement des consignes de sécurité</t>
  </si>
  <si>
    <t>Les consignes de sécurité sont présentées et détaillées</t>
  </si>
  <si>
    <t>AC1341</t>
  </si>
  <si>
    <t>Les formules de civilités sont adaptées à la situation</t>
  </si>
  <si>
    <t>Le support de communication est adapté à la situation</t>
  </si>
  <si>
    <t>La solution technique proposée est correcte</t>
  </si>
  <si>
    <t>A32.a</t>
  </si>
  <si>
    <t>Maintenance corrective d’une installation - Partie écrite</t>
  </si>
  <si>
    <t>AC1111</t>
  </si>
  <si>
    <t>Identifier le site et le lieu de l’intervention</t>
  </si>
  <si>
    <t>Le site, le lieu sont identifiés</t>
  </si>
  <si>
    <t>C11 : Réaliser des opérations de maintenance corrective</t>
  </si>
  <si>
    <t>AC1112</t>
  </si>
  <si>
    <t>Les contraintes d’accès sont identifiées</t>
  </si>
  <si>
    <t>AC1113</t>
  </si>
  <si>
    <t>L’intervention est identifiée dans le cadre du contrat de maintenance</t>
  </si>
  <si>
    <t>La sécurité des biens et des personnes est prise en compte</t>
  </si>
  <si>
    <t>L’analyse des données technique de l’installation est effectuée</t>
  </si>
  <si>
    <t>Le dysfonctionnement est identifié</t>
  </si>
  <si>
    <t>Lister des hypothèses de panne et/ou de dysfonctionnement</t>
  </si>
  <si>
    <t>Toutes les hypothèses émises sont pertinentes</t>
  </si>
  <si>
    <t>La hiérarchie des hypothèses identifiées est cohérente</t>
  </si>
  <si>
    <t>Vérifier les hypothèses en effectuant des mesures, des contrôles, des tests permettant en respectant les règles de sécurité</t>
  </si>
  <si>
    <t>Les résultats des tests, des contrôles et/ou des mesures permettent de valider les hypothèses</t>
  </si>
  <si>
    <t>Les caractéristiques techniques des pièces de rechanges choisies sont identiques ou similaires aux pièces à changer</t>
  </si>
  <si>
    <t>La disponibilité des bouteilles de fluides frigorigènes et des instruments de pesée est assurée</t>
  </si>
  <si>
    <t>Le bon de commande éventuel est complet</t>
  </si>
  <si>
    <t>Les matériels, équipements et outillages sont approvisionnés* conformément au planning et aux besoins de l’intervention</t>
  </si>
  <si>
    <t>Consigner (déconsigner) le système (électrique, fluidique : gaz, caloporteurs…)</t>
  </si>
  <si>
    <t>AC1181</t>
  </si>
  <si>
    <t>Les matériels, les équipements et les outillages nécessaires à la consignation sont identifiés</t>
  </si>
  <si>
    <t>AC1182</t>
  </si>
  <si>
    <t>Les étapes de consignation (déconsignation) sont réalisées en respectant les normes en vigueur</t>
  </si>
  <si>
    <t>AC1183</t>
  </si>
  <si>
    <t>La sécurité des usagers, et de l’installation est assurée tout au long de l’opération</t>
  </si>
  <si>
    <t>AC1185</t>
  </si>
  <si>
    <t>Les informations sont transmises à la hiérarchie et aux usagers</t>
  </si>
  <si>
    <t>AC1186</t>
  </si>
  <si>
    <t>Les documents sont complétés</t>
  </si>
  <si>
    <t>Effectuer la dépose du composant défectueux</t>
  </si>
  <si>
    <t>Les opérations préalables sur le système (isolation tout ou partie du système fluidique, vidange, récupération des fluides frigorigènes …) permettent de garantir l’opération de dépose</t>
  </si>
  <si>
    <t>AC1192</t>
  </si>
  <si>
    <t>L’opération de remplacement respecte les consignes, le contrat de maintenance, les procédures et les normes en vigueur</t>
  </si>
  <si>
    <t>AC1193</t>
  </si>
  <si>
    <t>Les moyens de manutention et l’outillage sont mis en oeuvre et en toute sécurité</t>
  </si>
  <si>
    <t>AC1194</t>
  </si>
  <si>
    <t>Le composant défectueux est déposé et prêt à être recyclé</t>
  </si>
  <si>
    <t>AC1195</t>
  </si>
  <si>
    <t>AC11101</t>
  </si>
  <si>
    <t>Installer le composant de remplacement</t>
  </si>
  <si>
    <t>Le composant est remplacé en respectant les normes en vigueur et les contraintes de l’installation*</t>
  </si>
  <si>
    <t>AC11102</t>
  </si>
  <si>
    <t>Remettre en service l’installation</t>
  </si>
  <si>
    <t>La remise en service permet le fonctionnement de l’installation à son point nominal ou en mode dégradé de l’installation et la continuité de service est assurée</t>
  </si>
  <si>
    <t>AC11112</t>
  </si>
  <si>
    <t>Les informations sont transmises à la hiérarchie et à l’exploitant ou l’usager</t>
  </si>
  <si>
    <t>AC11113</t>
  </si>
  <si>
    <t>AC11122</t>
  </si>
  <si>
    <t>Les déchets sont évacués de façon éco-responsable et conformément aux règles en vigueur</t>
  </si>
  <si>
    <t>AC11123</t>
  </si>
  <si>
    <t>AC1211</t>
  </si>
  <si>
    <t>Interpréter les informations du client sur le dysfonctionnement de l’installation</t>
  </si>
  <si>
    <t>Les événements avant panne sont collectés</t>
  </si>
  <si>
    <t>C12 : Informer de son intervention à l’écrit et/ou à l’oral</t>
  </si>
  <si>
    <t>AC1212</t>
  </si>
  <si>
    <t>Les constats sont pris en compte</t>
  </si>
  <si>
    <t>AC1221</t>
  </si>
  <si>
    <t>Expliquer l’état d’avancement des opérations, leurs contraintes et leurs difficultés</t>
  </si>
  <si>
    <t>L’état d’avancement des opérations est clairement décrit</t>
  </si>
  <si>
    <t>AC1222</t>
  </si>
  <si>
    <t>Les contraintes et les difficultés sont identifiées</t>
  </si>
  <si>
    <t>AC1223</t>
  </si>
  <si>
    <t>AC1231</t>
  </si>
  <si>
    <t>Compléter les documents techniques et administratifs</t>
  </si>
  <si>
    <t>La fiche d’intervention est complétée sans erreurs</t>
  </si>
  <si>
    <t>AC1232</t>
  </si>
  <si>
    <t>Le bordereau de suivi de déchet dangereux est complété sans erreurs</t>
  </si>
  <si>
    <t>Le dossier technique est mis à jour</t>
  </si>
  <si>
    <t>Les informations du système sont consignées sur le support prévu à cet effet</t>
  </si>
  <si>
    <t>Les fluides frigorigènes sont consignés sur la fiche CERFA n°15497</t>
  </si>
  <si>
    <t>AC1236</t>
  </si>
  <si>
    <t>Le planning est mis à jour</t>
  </si>
  <si>
    <t>Formuler un compte-rendu, un rapport d’activité</t>
  </si>
  <si>
    <t>Le compte-rendu est factuel et complet</t>
  </si>
  <si>
    <t>AC1242</t>
  </si>
  <si>
    <t>AC1243</t>
  </si>
  <si>
    <t>AC1244</t>
  </si>
  <si>
    <t>L’utilisation de l’outil de communication est maîtrisée</t>
  </si>
  <si>
    <t>AC1245</t>
  </si>
  <si>
    <t>Les documents sont transmis</t>
  </si>
  <si>
    <t>Maintenance corrective d’une installation - Partie pratique - Recherche de panne</t>
  </si>
  <si>
    <t>Maintenance corrective d’une installation - Partie pratique - Après expertise et validation hiérarchique</t>
  </si>
  <si>
    <t>S1</t>
  </si>
  <si>
    <t>ENVIRONNEMENT DE TRAVAIL</t>
  </si>
  <si>
    <t>S11</t>
  </si>
  <si>
    <t>L’entreprise</t>
  </si>
  <si>
    <t>Déterminer les conditions de l’opération dans son contexte</t>
  </si>
  <si>
    <t>S12</t>
  </si>
  <si>
    <t>Les intervenants</t>
  </si>
  <si>
    <t>Les étapes d’une intervention</t>
  </si>
  <si>
    <t>S14</t>
  </si>
  <si>
    <t>Les procédures administratives</t>
  </si>
  <si>
    <t>S15</t>
  </si>
  <si>
    <t>Les qualifications, garanties et responsabilités</t>
  </si>
  <si>
    <t>S2</t>
  </si>
  <si>
    <t>ENJEUX ÉNERGÉTIQUES ET ENVIRONNEMENTAUX</t>
  </si>
  <si>
    <t>La réglementation énergétique et environnementale</t>
  </si>
  <si>
    <t>S22</t>
  </si>
  <si>
    <t>L’impact environnemental d’une activité</t>
  </si>
  <si>
    <t>Analyser les données techniques de l’installation</t>
  </si>
  <si>
    <t>S23</t>
  </si>
  <si>
    <t>La démarche éco-responsable en entreprise</t>
  </si>
  <si>
    <t>S24</t>
  </si>
  <si>
    <t>Les énergies utilisées</t>
  </si>
  <si>
    <t>S4 : Principes scientifiques et techniques</t>
  </si>
  <si>
    <t>S25</t>
  </si>
  <si>
    <t>Le fonctionnement thermique du bâti</t>
  </si>
  <si>
    <t>S6 : Méthodes et procédures d’intervention</t>
  </si>
  <si>
    <t>S26</t>
  </si>
  <si>
    <t>La réglementation thermique</t>
  </si>
  <si>
    <t>S27</t>
  </si>
  <si>
    <t>L’impact sur la production du bâti neuf</t>
  </si>
  <si>
    <t>Choisir les matériels, les équipements et les outillages</t>
  </si>
  <si>
    <t>L’impact sur les bâtiments existants</t>
  </si>
  <si>
    <t>S29</t>
  </si>
  <si>
    <t>La gestion de l’environnement du site et des déchets produits</t>
  </si>
  <si>
    <t>Organiser son intervention en toute sécurité</t>
  </si>
  <si>
    <t>S4</t>
  </si>
  <si>
    <t>PRINCIPES SCIENTIFIQUE ET TECHNIQUE</t>
  </si>
  <si>
    <t>S41</t>
  </si>
  <si>
    <t>Le confort de l’habitat</t>
  </si>
  <si>
    <t>Les circuits thermodynamiques</t>
  </si>
  <si>
    <t>S43</t>
  </si>
  <si>
    <t>Les installations et équipements électriques</t>
  </si>
  <si>
    <t>S44</t>
  </si>
  <si>
    <t>Les réseaux hydrauliques</t>
  </si>
  <si>
    <t>Gérer les approvisionnements</t>
  </si>
  <si>
    <t>S45</t>
  </si>
  <si>
    <t>Les réseaux aérauliques</t>
  </si>
  <si>
    <t>S46</t>
  </si>
  <si>
    <t>Les systèmes de traitement de l’air</t>
  </si>
  <si>
    <t>S5</t>
  </si>
  <si>
    <t>MÉTHODES ET PROCÉDURES DES MODIFICATIONS</t>
  </si>
  <si>
    <t>Les raccordements fluidiques</t>
  </si>
  <si>
    <t>S52</t>
  </si>
  <si>
    <t>Les essais d’étanchéité</t>
  </si>
  <si>
    <t>Réaliser une modification de manière éco-responsable</t>
  </si>
  <si>
    <t>Les raccordements électriques</t>
  </si>
  <si>
    <t>Réaliser les opérations de mise en service et d’arrêt de l’installation</t>
  </si>
  <si>
    <t xml:space="preserve">S8 </t>
  </si>
  <si>
    <t xml:space="preserve">COMMUNICATION </t>
  </si>
  <si>
    <t>S81</t>
  </si>
  <si>
    <t>S8</t>
  </si>
  <si>
    <t>La communication orale</t>
  </si>
  <si>
    <t>Les outils de la communication écrite et numérique</t>
  </si>
  <si>
    <t>S83</t>
  </si>
  <si>
    <t>La communication technique en langue anglaise</t>
  </si>
  <si>
    <t>Contrôler les grandeurs caractéristiques de l’installation</t>
  </si>
  <si>
    <t>Effectuer les réglages adaptés</t>
  </si>
  <si>
    <t>Réaliser des opérations de maintenance préventive</t>
  </si>
  <si>
    <t xml:space="preserve">S7 : Qualité - sécurité </t>
  </si>
  <si>
    <t>Réaliser des opérations de maintenance corrective</t>
  </si>
  <si>
    <t>Informer de son intervention à l’écrit et/ou à l’oral</t>
  </si>
  <si>
    <t>Formuler les informations nécessaires pour le client et/ou l’exploitant du système</t>
  </si>
  <si>
    <t>Identifier le composant défectueux et/ou la cause de la défaillance</t>
  </si>
  <si>
    <t>La cause de la défaillance est identifiée</t>
  </si>
  <si>
    <t>AC1172</t>
  </si>
  <si>
    <t>Maintenance corrective d’une installation - Patie QCM</t>
  </si>
  <si>
    <t>QCM</t>
  </si>
  <si>
    <t>E32.a : 1h00 QCM</t>
  </si>
  <si>
    <t>Tâche</t>
  </si>
  <si>
    <t>Situation de travail</t>
  </si>
  <si>
    <t>Contrôle</t>
  </si>
  <si>
    <t>3.3</t>
  </si>
  <si>
    <t>En vous référent au référentiel, choisir les tâches que vous souhaitez exploiter</t>
  </si>
  <si>
    <t>Etape 4</t>
  </si>
  <si>
    <t>4.1</t>
  </si>
  <si>
    <t>Etape 5</t>
  </si>
  <si>
    <t>5.1</t>
  </si>
  <si>
    <t>5.2</t>
  </si>
  <si>
    <t>Simuler les résultats d'un candidat</t>
  </si>
  <si>
    <t>5.3</t>
  </si>
  <si>
    <t>Transfert vers scénario E32a</t>
  </si>
  <si>
    <t>Ouvrir l'onglet 5. Transfert vers scénario E32a</t>
  </si>
  <si>
    <t>Transferer la simulation  de l'onglet 5 (par un copier/coller) dans la "4. Barème E32a " de votre fichier scénario</t>
  </si>
  <si>
    <t>Le transfert vous permet de vérifier que l'ensemble des actions en lien avec le QCM soit bien traîté</t>
  </si>
  <si>
    <t>QCM en lien avec la scénarisation d'un sujet E32a</t>
  </si>
  <si>
    <t>A3T21</t>
  </si>
  <si>
    <t>S’informer auprès du client sur la nature du dysfonctionnement</t>
  </si>
  <si>
    <t>A3T22</t>
  </si>
  <si>
    <t>Analyser l’environnement de travail et les conditions de la maintenance</t>
  </si>
  <si>
    <t>A3T23</t>
  </si>
  <si>
    <t>A3T24</t>
  </si>
  <si>
    <t>A3T25</t>
  </si>
  <si>
    <t>Réponse</t>
  </si>
  <si>
    <t>Proposition 1</t>
  </si>
  <si>
    <t>Proposition 2</t>
  </si>
  <si>
    <t>Proposition 3</t>
  </si>
  <si>
    <t>Proposition 4</t>
  </si>
  <si>
    <t>Rédaction des questions</t>
  </si>
  <si>
    <t>Bac Pro MFER</t>
  </si>
  <si>
    <t>Se référer au scénario de l' E32a</t>
  </si>
  <si>
    <t xml:space="preserve">Toutes les tâches (A4T1,A4T2,A5T2,A5T3) doivent être traitées au moins une fois. On veillera à l'équilibre du sujet. </t>
  </si>
  <si>
    <t>Fiche de proposition de scénario de sujet E32a Bac Pro MFER</t>
  </si>
  <si>
    <t>S5 : Méthodes et procédures d'installation</t>
  </si>
  <si>
    <t>Rappel</t>
  </si>
  <si>
    <t>E2 : Préparation d'une intervention</t>
  </si>
  <si>
    <t xml:space="preserve">A1 </t>
  </si>
  <si>
    <t>PRÉPARATION DES OPÉRATIONS Ȧ RÉALISER</t>
  </si>
  <si>
    <t>A1T11</t>
  </si>
  <si>
    <t>A1T1 : Prendre connaissance des dossiers relatifs aux opérations à réaliser</t>
  </si>
  <si>
    <t>Prendre connaissance et analyser le dossier de l’opération (réalisation, mise en service, maintenance)</t>
  </si>
  <si>
    <t>S1 ; S2 ; S3 ; S4 ; S5 ; S6 ; S7 ; S8</t>
  </si>
  <si>
    <t>A1T12</t>
  </si>
  <si>
    <t>Compléter le dossier de réalisation, de mise en service, de maintenance pour une opération simple</t>
  </si>
  <si>
    <t>A1T13</t>
  </si>
  <si>
    <t xml:space="preserve">Recenser, rassembler les documents liés aux opérations </t>
  </si>
  <si>
    <t xml:space="preserve">S2 ; S3 ; S4 ; S6 </t>
  </si>
  <si>
    <t>Mise en service</t>
  </si>
  <si>
    <t>A1T15</t>
  </si>
  <si>
    <t>Contrôler la faisabilité de l’opération et les difficultés techniques</t>
  </si>
  <si>
    <t>S3 ; S5 ; S6 ; S7 ; S8</t>
  </si>
  <si>
    <t>Réalisation</t>
  </si>
  <si>
    <t>A1T21</t>
  </si>
  <si>
    <t>A1T2 : Analyser et exploiter les données techniques d’une installation</t>
  </si>
  <si>
    <t>Identifier les fonctions principales sur les schémas de principe</t>
  </si>
  <si>
    <t>A1T22</t>
  </si>
  <si>
    <t>Associer les fonctions principales aux composants</t>
  </si>
  <si>
    <t>A1T23</t>
  </si>
  <si>
    <t>Identifier les grandeurs physiques nominales associées à l’installation (températures, pressions, puissances, intensités, tensions, …)</t>
  </si>
  <si>
    <t>S2 ; S3 ; S4 ; S6</t>
  </si>
  <si>
    <t>A1T31</t>
  </si>
  <si>
    <t>A1T3 : Analyser les risques relatifs aux opérations à réaliser</t>
  </si>
  <si>
    <t xml:space="preserve">Recenser les contraintes environnementales </t>
  </si>
  <si>
    <t>C1; C3</t>
  </si>
  <si>
    <t>A1T32</t>
  </si>
  <si>
    <t>Identifier les risques professionnels et prévoir les mesures de prévention adaptées</t>
  </si>
  <si>
    <t>A1T33</t>
  </si>
  <si>
    <t>Identifier les habilitations et les certifications nécessaires</t>
  </si>
  <si>
    <t>A1T34</t>
  </si>
  <si>
    <t>Prendre connaissance et analyser le dossier des opérations dans leur environnement</t>
  </si>
  <si>
    <t>A1T35</t>
  </si>
  <si>
    <t>Identifier les contraintes liées aux opérations, aux conditions d’exécution et autres intervenants</t>
  </si>
  <si>
    <t>A1T41</t>
  </si>
  <si>
    <t>A1T4 : Choisir les matériels, équipements et outillages nécessaires aux opérations à réaliser</t>
  </si>
  <si>
    <t>A1T42</t>
  </si>
  <si>
    <t>Recenser les matériels, équipements de protection et outillages nécessaires</t>
  </si>
  <si>
    <t>A1T43</t>
  </si>
  <si>
    <t xml:space="preserve">Vérifier la concordance entre les matériels, équipements et outillages prévus et nécessaires aux opérations et ceux à disposition </t>
  </si>
  <si>
    <t>A1T44</t>
  </si>
  <si>
    <t>Établir un bon d’approvisionnement ou un bon de commande pour les matériels, équipements et outillages complémentaires nécessaires</t>
  </si>
  <si>
    <t>A1T51</t>
  </si>
  <si>
    <t>A1T5 : Prendre connaissance des tâches en fonction des habilitations, des certifications des équipiers et du planning des autres intervenants</t>
  </si>
  <si>
    <t>Prendre connaissance du planning d’exécution de l’ensemble des intervenants</t>
  </si>
  <si>
    <t>C1 ; C2</t>
  </si>
  <si>
    <t>A1T52</t>
  </si>
  <si>
    <t>Prendre connaissance des interventions des autres corps de métiers</t>
  </si>
  <si>
    <t>A1T53</t>
  </si>
  <si>
    <t>Positionner, adapter son ou ses intervention(s) sur le planning</t>
  </si>
  <si>
    <t>A1T54</t>
  </si>
  <si>
    <t xml:space="preserve">Organiser les tâches en fonction des habilitations et des certifications des professionnels affectés  </t>
  </si>
  <si>
    <t>A2T11</t>
  </si>
  <si>
    <t>A2T1 : Réceptionner et vérifier les matériels</t>
  </si>
  <si>
    <t>Vérifier la conformité d’une livraison en comparant le matériel commandé et le matériel livré</t>
  </si>
  <si>
    <t>C4 ; C5</t>
  </si>
  <si>
    <t>S1 ; S4 ; S5 ; S6 ; S7</t>
  </si>
  <si>
    <t>E31.a.1 : réalisation fluidique d’une installation</t>
  </si>
  <si>
    <t>REALISATION</t>
  </si>
  <si>
    <t>A2T12</t>
  </si>
  <si>
    <t>Vérifier l’état des fournitures</t>
  </si>
  <si>
    <t>E31.a.2 : réalisation électrique d’une installation</t>
  </si>
  <si>
    <t>A2T13</t>
  </si>
  <si>
    <t>Vérifier l’outillage nécessaire à la réalisation des opérations</t>
  </si>
  <si>
    <t>S1 ; S5 ; S6 ; S7</t>
  </si>
  <si>
    <t>A2T21</t>
  </si>
  <si>
    <t>A2T2 : Implanter les appareils et les accessoires</t>
  </si>
  <si>
    <t>Situer l’installation dans son environnement</t>
  </si>
  <si>
    <t xml:space="preserve">S1 ; S2 ; S3 ; S5 ; S7 </t>
  </si>
  <si>
    <t>A2T22</t>
  </si>
  <si>
    <t>Repérer l’implantation des appareils</t>
  </si>
  <si>
    <t>A2T23</t>
  </si>
  <si>
    <t>Tracer le cheminement des réseaux</t>
  </si>
  <si>
    <t>S1 ; S2 ; S3 ; S5 ; S7</t>
  </si>
  <si>
    <t>A2T24</t>
  </si>
  <si>
    <t>Implanter les matériels et les accessoires</t>
  </si>
  <si>
    <t>A2T25</t>
  </si>
  <si>
    <t>Effectuer les contrôles associés</t>
  </si>
  <si>
    <t>A2T31</t>
  </si>
  <si>
    <t>A2T3 : Réaliser les réseaux fluidiques</t>
  </si>
  <si>
    <t>Réaliser le façonnage des réseaux fluidiques</t>
  </si>
  <si>
    <t>A2T32</t>
  </si>
  <si>
    <t>Poser un réseau fluidique</t>
  </si>
  <si>
    <t>A2T33</t>
  </si>
  <si>
    <t>Réaliser le raccordement fluidique des appareils</t>
  </si>
  <si>
    <t>A2T34</t>
  </si>
  <si>
    <t xml:space="preserve">Effectuer les contrôles associés </t>
  </si>
  <si>
    <t>A2T41</t>
  </si>
  <si>
    <t>A2T4 : Câbler, raccorder les équipements électriques</t>
  </si>
  <si>
    <t>Repérer les contraintes de câblage et de raccordement</t>
  </si>
  <si>
    <t>A2T42</t>
  </si>
  <si>
    <t>Câbler et raccorder les matériels électriques</t>
  </si>
  <si>
    <t>A2T43</t>
  </si>
  <si>
    <t>Adapter, si nécessaire, le câblage et le raccordement</t>
  </si>
  <si>
    <t>A2T44</t>
  </si>
  <si>
    <t>A2T52</t>
  </si>
  <si>
    <t>A2T5 : Agir de manière éco-responsable</t>
  </si>
  <si>
    <t>A2T53</t>
  </si>
  <si>
    <t>Éviter le gaspillage des matières premières et des énergies</t>
  </si>
  <si>
    <t>A3T1 : Réaliser les opérations préalables à la mise en service de l’installation</t>
  </si>
  <si>
    <t>Contrôler la conformité des réalisations sur les réseaux fluidiques et électriques</t>
  </si>
  <si>
    <t xml:space="preserve">C7 </t>
  </si>
  <si>
    <t>S1;S2;S3 ; S4 ; S6 ; S7</t>
  </si>
  <si>
    <t>Analyser les risques professionnels</t>
  </si>
  <si>
    <t xml:space="preserve">Réaliser les modes opératoires concernant : les essais de résistance à la pression ; les essais d’étanchéité ; le tirage à vide </t>
  </si>
  <si>
    <t>Effectuer la pré-charge du réseau fluidique du système</t>
  </si>
  <si>
    <t>A3T2 : Réaliser la mise en service de l’installation</t>
  </si>
  <si>
    <t>Mettre en service l’installation</t>
  </si>
  <si>
    <t>C7 ; C8 ; C12</t>
  </si>
  <si>
    <t>S1 ; S2 ; S3 ; S4 ;S6 ; S7 ; S8</t>
  </si>
  <si>
    <t>Compléter la charge du réseau fluidique</t>
  </si>
  <si>
    <t xml:space="preserve">E31.b : mise en service </t>
  </si>
  <si>
    <t>MISE EN SERVICE</t>
  </si>
  <si>
    <t>S1 ; S2 ; S3 ; S4 ; S6 ; S7</t>
  </si>
  <si>
    <t>Optimiser le fonctionnement de l’installation</t>
  </si>
  <si>
    <t>S3 ; S4 ; S6 ; S7</t>
  </si>
  <si>
    <t>Compléter la fiche d’intervention/bordereau de suivi de déchet dangereux</t>
  </si>
  <si>
    <t>S1 ; S8</t>
  </si>
  <si>
    <t>Rédiger un rapport de mise en service, un bon de travail</t>
  </si>
  <si>
    <t>Respecter les règles de sécurité</t>
  </si>
  <si>
    <t>A5T11</t>
  </si>
  <si>
    <t>A5T1 : Rendre compte oralement à l'interne et à l'externe du déroulement de l'intervention</t>
  </si>
  <si>
    <t>C7 ; C12</t>
  </si>
  <si>
    <t>A5T12</t>
  </si>
  <si>
    <t>Expliquer l'état d'avancement des opérations, leurs contraintes et leurs difficultés à la hiérarchie (réunion de chantier, opérations de mise en service, de maintenance …)</t>
  </si>
  <si>
    <t>A5T13</t>
  </si>
  <si>
    <t>Expliquer au client (ou à l'utilisateur) le fonctionnement, le bon usage et les contraintes techniques d'utilisation de l'installation</t>
  </si>
  <si>
    <t>A4T2 : Réaliser une opération de maintenance corrective</t>
  </si>
  <si>
    <t>S1 ; S2 ;S3 ; S4 ; S6 ; S7</t>
  </si>
  <si>
    <t>A5</t>
  </si>
  <si>
    <t>Réaliser le dépannage : analyser les informations, diagnostiquer le dysfonctionnement</t>
  </si>
  <si>
    <t xml:space="preserve">Approvisionner en matériels, équipements et outillages </t>
  </si>
  <si>
    <t>A4T27</t>
  </si>
  <si>
    <t>E32.a.1 : maintenance corrective d'un système - partie écrite</t>
  </si>
  <si>
    <t>A4T28</t>
  </si>
  <si>
    <t>A4T29</t>
  </si>
  <si>
    <t>Compléter les documents afférents à l’intervention (fiche d’intervention, registre et bon de travail)</t>
  </si>
  <si>
    <t>A5T21</t>
  </si>
  <si>
    <t>A5T2 : Renseigner les documents techniques et réglementaires</t>
  </si>
  <si>
    <t xml:space="preserve">S1 ; S2 ; S8 </t>
  </si>
  <si>
    <t xml:space="preserve">S1 ; S2 ; S3 ; S4 ; S6 ; S7 </t>
  </si>
  <si>
    <t>A5T22</t>
  </si>
  <si>
    <t>S1 ; S2 ; S8</t>
  </si>
  <si>
    <t>A5T23</t>
  </si>
  <si>
    <t>A5T24</t>
  </si>
  <si>
    <t>A5T25</t>
  </si>
  <si>
    <t>S1 ; S2 ;S3 ; S4 ; S6 ; S7 ; S8</t>
  </si>
  <si>
    <t>E32.a.2 : maintenance corrective d'un systéme - partie pratique</t>
  </si>
  <si>
    <t>A4T1 : Réaliser une opération de maintenance préventive</t>
  </si>
  <si>
    <t>C9 ; C13</t>
  </si>
  <si>
    <t xml:space="preserve">S1 ; S2 ; S3 ; S4 ; S6 ; S7 ; S8 </t>
  </si>
  <si>
    <t>S1 ; S2 ; S3 ; S4 ; S6 ; S7 ; S8</t>
  </si>
  <si>
    <t>A4T14</t>
  </si>
  <si>
    <t>A4T15</t>
  </si>
  <si>
    <t xml:space="preserve">Réaliser les opérations de maintenance préventive d’ordre technique et réglementaire : réaliser le contrôle périodique d’étanchéité,  manipuler des fluides frigorigènes et caloporteurs </t>
  </si>
  <si>
    <t>A4T16</t>
  </si>
  <si>
    <t>A4T17</t>
  </si>
  <si>
    <t>Compléter les documents afférents à l’intervention (fiche d’intervention, registre et bon de travail )</t>
  </si>
  <si>
    <t>E32.b : maintenance préventive d'un système</t>
  </si>
  <si>
    <t>A5T31</t>
  </si>
  <si>
    <t>A5T3 : Conseiller le client et/ou l’exploitant</t>
  </si>
  <si>
    <t xml:space="preserve">C9 ; C13 </t>
  </si>
  <si>
    <t>A5T32</t>
  </si>
  <si>
    <t>A5T33</t>
  </si>
  <si>
    <t>A5T34</t>
  </si>
  <si>
    <t>C1 : Analyser les conditions de l'opération et son contexte</t>
  </si>
  <si>
    <t>Les contraintes techniques et d'execution sont repérés</t>
  </si>
  <si>
    <t>AC132</t>
  </si>
  <si>
    <t>Les contraintes liées à l'efficacité énergétique sont repérées</t>
  </si>
  <si>
    <t>AC133</t>
  </si>
  <si>
    <t>Les risques professionnels sont évalués</t>
  </si>
  <si>
    <t>Repérer les contraintes d'environnement de travail liées à l’intervention</t>
  </si>
  <si>
    <t xml:space="preserve">Les contraintes d'environnement de travail sont recensées </t>
  </si>
  <si>
    <t>Les mesures de prévention de santé et sécurité au travail sont proposées</t>
  </si>
  <si>
    <t>S'assurer de la planification de l’intervention</t>
  </si>
  <si>
    <t>AC161</t>
  </si>
  <si>
    <t>Identifier les habilitations et les certifications nécessaires aux opérations</t>
  </si>
  <si>
    <t>AC171</t>
  </si>
  <si>
    <t>Informer à l'interne et à l'externe des contraintes liées à l'intervention</t>
  </si>
  <si>
    <t xml:space="preserve">Les contraintes sont prises en compte et donnent lieu à une solution </t>
  </si>
  <si>
    <t>Identifier les éléments d'un réseau fluidique et d'un réseau électrique</t>
  </si>
  <si>
    <t xml:space="preserve">L'identification des éléments permet de déterminer leurs caractéristiques </t>
  </si>
  <si>
    <t>C2 : Analyser et exploiter les données techniques de l'installation</t>
  </si>
  <si>
    <t xml:space="preserve">Les différents éléments sont repérés sur les différents schémas </t>
  </si>
  <si>
    <t>Les caractéristiques sont identifiées et conformes aux normes en vigueur</t>
  </si>
  <si>
    <t>Les grandeurs physiques utiles sont déterminées, interprétées et associées à des moyens de mesure, de capteurs et de protection</t>
  </si>
  <si>
    <t>Le dimensionnement des matériels est vérifié et justifié</t>
  </si>
  <si>
    <t>Identifier les consignes de régulation et de sécurité spécifiques à l’installation</t>
  </si>
  <si>
    <t>Les valeurs identifiées permettent de prévoir le réglage des appareils de l’installation</t>
  </si>
  <si>
    <t xml:space="preserve">Schématiser tout ou partie d’une installation, manuellement ou avec un outil numérique </t>
  </si>
  <si>
    <t xml:space="preserve">Repérer, identifier la connectique des schémas électriques d’une installation </t>
  </si>
  <si>
    <t>Les éléments à raccorder, le type et la section des conducteurs sont identifiés</t>
  </si>
  <si>
    <t>Proposer une modification technique en fonction des contraintes repérées</t>
  </si>
  <si>
    <t>Identifier les matériels, outillages nécessaires à la réalisation de son intervention</t>
  </si>
  <si>
    <t>Les matériels et les outillages choisis sont adaptés à l’intervention</t>
  </si>
  <si>
    <t>Les règles et limites d’utilisation des matériels et des outillages sont recensées</t>
  </si>
  <si>
    <t>Inventorier les EPC, les EPI adaptés à l’intervention</t>
  </si>
  <si>
    <t>L’inventaire des EPC et des EPI est complet et adapté à l’’intervention</t>
  </si>
  <si>
    <t>Les mesures de prévention de santé et sécurité au travail sont recensées</t>
  </si>
  <si>
    <t>AC341</t>
  </si>
  <si>
    <t>La liste des équipements spécifiques est communiquée à l'interne et à l'externe</t>
  </si>
  <si>
    <t>Réalisation d’une installation</t>
  </si>
  <si>
    <t xml:space="preserve">Organiser son poste de travail </t>
  </si>
  <si>
    <t>Les spécifités du chantier sont identifiés</t>
  </si>
  <si>
    <t>C4 : Organiser et sécuriser son intervention</t>
  </si>
  <si>
    <t>A2 : Réalisation</t>
  </si>
  <si>
    <t>A5T1</t>
  </si>
  <si>
    <t>Les anomalies techniques sont repérées et signalées</t>
  </si>
  <si>
    <t>A5 : Communication</t>
  </si>
  <si>
    <t>Le poste de travail est approvisionné en matériels et outillages et avec méthode</t>
  </si>
  <si>
    <t>Le lieux d'activités est restitué quotidiennenment conformément aux règles d'hygiène et de sécurité</t>
  </si>
  <si>
    <t>AC421</t>
  </si>
  <si>
    <t xml:space="preserve">Sécuriser le poste de travail </t>
  </si>
  <si>
    <t>Les principes généraux de prévention (PGP) sont appliqués dans le choix des mesures de prévention</t>
  </si>
  <si>
    <t>AC422</t>
  </si>
  <si>
    <t>Les contraintes propres au poste de travail y compris environnementales sont prises en compte</t>
  </si>
  <si>
    <t>AC423</t>
  </si>
  <si>
    <t>L'implantation des équipements spécifique est certifiée</t>
  </si>
  <si>
    <t>AC431</t>
  </si>
  <si>
    <t>Organiser l'intervention</t>
  </si>
  <si>
    <t>Les activités sont organisées de manière chronologique et méthodique</t>
  </si>
  <si>
    <t>AC432</t>
  </si>
  <si>
    <t>Les activités sont (ré)organisées en fonction des aléas (techniques, organisationnels…)</t>
  </si>
  <si>
    <t>Vérifier la conformité des matériels</t>
  </si>
  <si>
    <t>C5: Vérifier la conformité des matériels</t>
  </si>
  <si>
    <t>Les bons de livraison, bons de garantie et notices techniques sont recueillis</t>
  </si>
  <si>
    <t>Stocker les matériels</t>
  </si>
  <si>
    <t>C5: Stocker les matériels</t>
  </si>
  <si>
    <t>Les matériels de manutention sont utilisés le plus souvent possible</t>
  </si>
  <si>
    <t>C6: Réaliser une installation en adoptant une attitude éco-responsable</t>
  </si>
  <si>
    <t xml:space="preserve">Réaliser les réseaux fluidiques </t>
  </si>
  <si>
    <t>Les règles de sécurité sont respectées</t>
  </si>
  <si>
    <t xml:space="preserve">Réaliser les câblages électiques </t>
  </si>
  <si>
    <t>AC641</t>
  </si>
  <si>
    <t>Adapter une attitude écoresponsable</t>
  </si>
  <si>
    <t>AC642</t>
  </si>
  <si>
    <t>Mise en service de l’installation</t>
  </si>
  <si>
    <t>Les réseaux et les contrôles sont identifiés</t>
  </si>
  <si>
    <t>C7 : Mettre en service l’installation</t>
  </si>
  <si>
    <t>A3T2</t>
  </si>
  <si>
    <t>A3 : Mise en service</t>
  </si>
  <si>
    <t>Identifier les risques professionnels</t>
  </si>
  <si>
    <t>Les risques professionnels sont identifiés et permettent une intervention en sécurité</t>
  </si>
  <si>
    <t>Réaliser les modes opératoires concernant les essais de résistance à la pression, les essais d'étanchéité, le tirage au vide</t>
  </si>
  <si>
    <t>Mettre en service l'installation</t>
  </si>
  <si>
    <t>L'installation fonctionne</t>
  </si>
  <si>
    <t>La charge est réalisée suivant les normes en vigueur et dans le respect de la réglementation sur l'environnement</t>
  </si>
  <si>
    <t>C8 : Contrôler, régler et paramétrer l’installation</t>
  </si>
  <si>
    <t>La valeur du sous refroidissement est correcte suivant les valeurs définies par la norme</t>
  </si>
  <si>
    <t>Les réglages et leur précision permettent le bon fonctionnement du système frigorifique</t>
  </si>
  <si>
    <t>Le réglage des sécurités est réalisé justifié et précis</t>
  </si>
  <si>
    <t>Paramétrer le régulateur</t>
  </si>
  <si>
    <t>Les paramètres sont identifiés</t>
  </si>
  <si>
    <t>Le paramétrage assure la fiabilité du système et correspond aux besoins du client</t>
  </si>
  <si>
    <t>Réaliser les mesures nécessaires pour valider le fonctionnement de l'installation</t>
  </si>
  <si>
    <t>Les points de mesures sont repérés</t>
  </si>
  <si>
    <t>Les mesures permettent la validation du fonctionnement du système frigorifique</t>
  </si>
  <si>
    <t>Les mesures sont réalisées avec précision et méthode</t>
  </si>
  <si>
    <t>AC844</t>
  </si>
  <si>
    <t>Le fonctionnement de l'installation est optimisé</t>
  </si>
  <si>
    <t>Assurer la sécurité</t>
  </si>
  <si>
    <t>Toutes les mesures de prévention des risques pour la sécurité des biens et des personnes sont appliquées</t>
  </si>
  <si>
    <t>AC852</t>
  </si>
  <si>
    <t>Les règles, principes sur la manipulation des fluides, et les différentses prises de mesures sont respectées</t>
  </si>
  <si>
    <t>Echanger avec le client sur le dysfonctionnement de l’installation</t>
  </si>
  <si>
    <t>C12 : Communiquer, rendre compte de son intervention à l’écrit et/ou à l’oral</t>
  </si>
  <si>
    <t>Rédiger un compte rendu, un rapport d'activité</t>
  </si>
  <si>
    <t>Le compte rendu est complet et exploitatble</t>
  </si>
  <si>
    <t>AC911</t>
  </si>
  <si>
    <t>La collecte des informations nécessaires à l'intervention est complète et exploitable</t>
  </si>
  <si>
    <t>C9 : Réaliser des opérations de maintenance préventive</t>
  </si>
  <si>
    <t>A5T2</t>
  </si>
  <si>
    <t>A5T3</t>
  </si>
  <si>
    <t>A4 :Maintenance</t>
  </si>
  <si>
    <t>Analyser l'environnement de travail et les conditions de la maintenance</t>
  </si>
  <si>
    <t>L'organisation du travail est respectueuse de l'envirronnement, de la santé et sécurité au travail</t>
  </si>
  <si>
    <t>Analyser les risques liés à l'environnement</t>
  </si>
  <si>
    <t>Les risques sont pris en compte pour effectuer l'intervention</t>
  </si>
  <si>
    <t>Exploiter les données du dossier technique</t>
  </si>
  <si>
    <t>Les données du dossier technique sont identifiées et exploitées</t>
  </si>
  <si>
    <t>AC951</t>
  </si>
  <si>
    <t xml:space="preserve">Exploiter les données de télémaintenance et celles des applications numériques </t>
  </si>
  <si>
    <t>Les données de télémaintenance et celles des applications numériques sont identifiées et exploitées</t>
  </si>
  <si>
    <t>AC961</t>
  </si>
  <si>
    <t>Vérifier les données de contrôle (indicateurs, voyants…) et repérer les dérives par rapport aux attendus</t>
  </si>
  <si>
    <t>Les dérives et signes d'anomalies sont déctectées</t>
  </si>
  <si>
    <t>AC971</t>
  </si>
  <si>
    <t>AC972</t>
  </si>
  <si>
    <t>AC973</t>
  </si>
  <si>
    <t>Les opérations d'ordre technique sont réalisés avec méthode</t>
  </si>
  <si>
    <t>AC981</t>
  </si>
  <si>
    <t>Réaliser le contrôle visuel de l'état du système</t>
  </si>
  <si>
    <t>Les éventuels éléments défectueux sont identifiés et l'information est transmise à la hiérarchie</t>
  </si>
  <si>
    <t>AC982</t>
  </si>
  <si>
    <t>AC991</t>
  </si>
  <si>
    <t>Evacuer les déchets</t>
  </si>
  <si>
    <t>Ecouter et questionner le client et/ou l'exploitant sur ses besoins</t>
  </si>
  <si>
    <t>C13 : Conseiller le client et/ou l’exploitant du système</t>
  </si>
  <si>
    <t>Les explications sont correctes et permettent l'utilisation de l'installation par l'exploitant</t>
  </si>
  <si>
    <t>Proposer une solution technique pour le client et/ou l’exploitant</t>
  </si>
  <si>
    <t>Etablir le constat de défaillance</t>
  </si>
  <si>
    <t>L'analyse du constat confirme que les informations délivrées par le système sont relevées</t>
  </si>
  <si>
    <t>C10 : Réaliser des opérations de maintenance corrective</t>
  </si>
  <si>
    <t>L'analyse du constat confirme que la configuration du système est analysée</t>
  </si>
  <si>
    <t>Emettre les hypothèse de panne et/ou de dysfonctionnement</t>
  </si>
  <si>
    <t>AC1031</t>
  </si>
  <si>
    <t>Effectuer des mesures, contrôles, des tests permettant de valider ou non les hypothèses en respectant lés règles de sécurité</t>
  </si>
  <si>
    <t>Les points de mesures, de contrôles, de tests sont correctement choisis et localisés</t>
  </si>
  <si>
    <t>AC1032</t>
  </si>
  <si>
    <t>Les appareils de mesure et de contrôle sont correctement mis en œuvre</t>
  </si>
  <si>
    <t>AC1033</t>
  </si>
  <si>
    <t>Les résultats sont correctement interprétés par rapport aux attendus</t>
  </si>
  <si>
    <t>AC1034</t>
  </si>
  <si>
    <t>La chronologie des tests est réalisée de façon méthodique</t>
  </si>
  <si>
    <t>AC1041</t>
  </si>
  <si>
    <t xml:space="preserve">Identifier le composant deffectueux et/ou la cause de la défaillance </t>
  </si>
  <si>
    <t>L'identification du composant et/ou la cause de la défaillance est correcte</t>
  </si>
  <si>
    <t>AC1051</t>
  </si>
  <si>
    <t>Vérifier la disponibilité des pièces de rechange, des consommables</t>
  </si>
  <si>
    <t>Les pièces de rechange et comsommables sortis du magasin ou commandés sont conformes</t>
  </si>
  <si>
    <t>AC1061</t>
  </si>
  <si>
    <t>Le poste de travail est approvisionné en matériels, équipements et outillages</t>
  </si>
  <si>
    <t>AC1071</t>
  </si>
  <si>
    <t>Consigner le système</t>
  </si>
  <si>
    <t>L'intervention peut se dérouler en toute sécurité</t>
  </si>
  <si>
    <t>AC1072</t>
  </si>
  <si>
    <t>Les EPI et EPC sont adaptés</t>
  </si>
  <si>
    <t>AC1081</t>
  </si>
  <si>
    <t>Effectuer la déposedu composant défectueux</t>
  </si>
  <si>
    <t>Les fluides frigorigènes et cloporteurs sont manipulés conformémément aux règles en vigueur</t>
  </si>
  <si>
    <t>AC1082</t>
  </si>
  <si>
    <t xml:space="preserve">Les consignes et procédures sont respectées </t>
  </si>
  <si>
    <t>AC1083</t>
  </si>
  <si>
    <t>Les moyens de manutention et l'outillage sont mis en œuvre et en toute sécurité</t>
  </si>
  <si>
    <t>AC1084</t>
  </si>
  <si>
    <t>Le composant déffectueux est déposé et prêt à être recyclé</t>
  </si>
  <si>
    <t>AC1091</t>
  </si>
  <si>
    <t>Installer et régler le composant de remplacement</t>
  </si>
  <si>
    <t>Le composant est remplacé sans risuqe pour les personnes et le système</t>
  </si>
  <si>
    <t>AC10101</t>
  </si>
  <si>
    <t>Réaliser les réglages et/ou les paramétrages à l'origine de la défaillance</t>
  </si>
  <si>
    <t>Les réglages et/ou paramétrages sont conformes au dossier technique</t>
  </si>
  <si>
    <t>AC10111</t>
  </si>
  <si>
    <t>Déconsigner le système</t>
  </si>
  <si>
    <t>Le système est prêt pour remise en service</t>
  </si>
  <si>
    <t>AC10121</t>
  </si>
  <si>
    <t>Mettre en service le système</t>
  </si>
  <si>
    <t>AC10122</t>
  </si>
  <si>
    <t>La mise en service est réalisée avec méthode</t>
  </si>
  <si>
    <t>AC10123</t>
  </si>
  <si>
    <t>Les performances du système sont conformes au dossier technique</t>
  </si>
  <si>
    <t>AC10131</t>
  </si>
  <si>
    <t>Les déchets sont évacués de façon ecoresponsable et conformémént aux règles en vigueur</t>
  </si>
  <si>
    <t>Compléter la fiche d'intervention : bordereau de suivi de déchets dangereux</t>
  </si>
  <si>
    <t>La fiche d'intervention / bordereau de suivi de déchet dangereux est complété sans erreurs</t>
  </si>
  <si>
    <t>C11: Consigner et transmettre le informations</t>
  </si>
  <si>
    <t>Rédiger un rapport de mise en service, un bon d'intervention</t>
  </si>
  <si>
    <t xml:space="preserve">Les rapports sont correctement renseignés et exploitables </t>
  </si>
  <si>
    <t xml:space="preserve">Identfier le composant deffectueux et/ou la cause de la défaillance </t>
  </si>
  <si>
    <t xml:space="preserve"> v</t>
  </si>
  <si>
    <t>On veillera à l'équilibre du sujet. Toutes les compétences générales (C10, C11) doivent être abordées, ainsi que les  4 Actions. (AC105 ; AC108; AC111 )</t>
  </si>
  <si>
    <t>Dans le paramétrage du régulateur, vous devez choisir l’unité ISO de l’énergie. Quelle unité choisissez vous?</t>
  </si>
  <si>
    <t>Dans le paramétrage du régulateur, vous devez régler un écart de température de 10K, à quelle valeur correspond cet écart exprimé en degré Celsius?</t>
  </si>
  <si>
    <t>Dans le paramétrage du régulateur, vous devez choisir l’unité ISO de la pression. Quelle unité choisissez vous?</t>
  </si>
  <si>
    <t>Dans le paramétrage du régulateur, vous devez exprimer les pressions en bar absolus, à quelles valeurs correspond un bar absolu (1 bar abs)?</t>
  </si>
  <si>
    <t>Dans le paramétrage du régulateur, vous devez régler une valeur de masse en unité ISO, quelle est cette unité?</t>
  </si>
  <si>
    <t>Votre intervention nécessitera la manipulation de fluides frigorigènes. Parmi ceux cités ci-dessous, lesquels sont des mélanges de fluides purs ?</t>
  </si>
  <si>
    <t>Quels sont les caractéristiques d'un fluide zéotropique :</t>
  </si>
  <si>
    <t>On doit charger un mélange zéotropique :</t>
  </si>
  <si>
    <t>La surchauffe totale est l'écart de températures entre :</t>
  </si>
  <si>
    <t>Le sous-refroidissement total est :</t>
  </si>
  <si>
    <t>Un fluide s'évapore à -5°C, la température au niveau du bulbe du détendeur est de 0°C, la température d'aspiration est de 15°C. Quelle est la surchauffe fonctionnelle?</t>
  </si>
  <si>
    <t>D'après ce cycle représenté sur un diagramme enthalpique, quelle valeur calcule-t-on entre le point 7 et la température de fin d'évaporation</t>
  </si>
  <si>
    <t>Identifiez les zones A,B et C</t>
  </si>
  <si>
    <t>Identifiez les points suivants</t>
  </si>
  <si>
    <t>Situez les différents éléments (compresseur semi-hermétique)</t>
  </si>
  <si>
    <t>Le rôle de l’évaporateur dans un circuit thermodynamique est :</t>
  </si>
  <si>
    <t>Si les ailettes d'un condenseur sont encrassées, alors :</t>
  </si>
  <si>
    <t>Dans une installation avec un détendeur thermostatique classique, équipée d'un condenseur à air, on régule la pression de condensation par action sur les étages de ventilation, lorsque :</t>
  </si>
  <si>
    <t>Dans quel élément du circuit frigorifique le fluide passe de l'état liquide à l'état vapeur ?</t>
  </si>
  <si>
    <t>Le pressostat HP de régulation agit sur</t>
  </si>
  <si>
    <t>La fermeture de la vanne d'aspiration provoque :</t>
  </si>
  <si>
    <t>Sur le schéma fluidique, cliquez sur la vanne d'aspiration</t>
  </si>
  <si>
    <t>Sur le schéma fluidique, cliquez sur la vanne de refoulement</t>
  </si>
  <si>
    <t>Sur le schéma fluidique, cliquez sur le déshydrateur:</t>
  </si>
  <si>
    <t>Sur un moteur électrique triphasé, on inverse le sens de rotation</t>
  </si>
  <si>
    <t>En fonctionnement normal, la surchauffe au bulbe du détendeur doit être comprise entre :</t>
  </si>
  <si>
    <t>compte tenu des quantités et qualités des fluides utilisés dans nos systèmes, l'objectif final du GWP devrait être</t>
  </si>
  <si>
    <t>Par quel terme compare-t-on l'impact sur le réchauffement climatique des différents fluides frigorigènes ?</t>
  </si>
  <si>
    <t>L'effet de serre est lié principalement à la présence de :</t>
  </si>
  <si>
    <t>L'effet de serre :</t>
  </si>
  <si>
    <t>Que signifie ODP</t>
  </si>
  <si>
    <t>Dans le cadre d'un contrôle (réglementaire) annuel d'étanchéité d'installation, je peux utiliser</t>
  </si>
  <si>
    <t>Un pressostat dont la pression de service est de 17bars</t>
  </si>
  <si>
    <t>D'après le registre d'équipement suivant, quelle serait la meilleure opération à effectuer lors de la 3ème intervention</t>
  </si>
  <si>
    <t>En tant que technicien attesté pour une entreprise possédant l’attestation de capacité, vous intervenez en contrôle d'étanchéité sur une des installations d’un client. Cette installation fonctionne au R410A. la masse de fluide introduite est de 6kg (GWP = 2088 kgeqco2). vous utilisez un détecteur référencé detek1 et contrôlé ce jour avec une fuite calibrée. Cliquez sur la rubrique dans laquelle vous devez consigner ces informations (portant sur le détecteur) ?</t>
  </si>
  <si>
    <t>vous intervenez en contrôle d'étanchéité sur une des installations d’un client. cette installation fonctionne au R410A. la masse de fluide introduite est de 6kg (GWP = 2088 kgeqco2). il n'y a pas de contrôleur d'ambiance. il y a une fuite sur le raccord dugeonné à l'entrée du filtre déshydrateur, que cochez vous dans la rubrique 10 du cerfa 15497-2 (tronqué) ci-dessous ?</t>
  </si>
  <si>
    <t>Vous intervenez en mise en service, sur une des installations d’un client. Cette installation fonctionne au R410A. la masse de fluide neuf introduite est de 5kg (GWP = 2088 kgeqco2) et 1kg de fluide régénéré. Dans la rubrique 11 : que remplissez vous en A, en B et en C ?</t>
  </si>
  <si>
    <t>Vous intervenez en mise en service, sur une des installations du client. Cette installation fonctionne au R410A. la masse de fluide neuf introduite est de 18kg (GWP = 2088 kgeqco2). Dans la rubrique 12, que cochez vous ?</t>
  </si>
  <si>
    <t>On pourra récupérer le fluide frigorigène</t>
  </si>
  <si>
    <t>Le frigoriste devra établir une fiche d'intervention</t>
  </si>
  <si>
    <t>Total A4T21</t>
  </si>
  <si>
    <t>Total A4T22</t>
  </si>
  <si>
    <t>Total A4T23</t>
  </si>
  <si>
    <t>Total A4T24</t>
  </si>
  <si>
    <t>Total A5T22</t>
  </si>
  <si>
    <t>Total A5T23</t>
  </si>
  <si>
    <t>Total A5T24</t>
  </si>
  <si>
    <t>Total A5T25</t>
  </si>
  <si>
    <t>Total A4T25</t>
  </si>
  <si>
    <t>Total A4T26</t>
  </si>
  <si>
    <t>Total A4T27</t>
  </si>
  <si>
    <t>Total A4T28</t>
  </si>
  <si>
    <t>Total A4T29</t>
  </si>
  <si>
    <t>Total A5T21</t>
  </si>
  <si>
    <t>FAUX</t>
  </si>
  <si>
    <t>JUSTE</t>
  </si>
  <si>
    <t>Points</t>
  </si>
  <si>
    <t xml:space="preserve">Total </t>
  </si>
  <si>
    <t>Note à Transférer dans la grille nationale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</si>
</sst>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1"/>
      <color indexed="2"/>
      <name val="Calibri"/>
      <family val="2"/>
      <scheme val="minor"/>
    </font>
    <font>
      <b/>
      <sz val="14"/>
      <color theme="1"/>
      <name val="Calibri"/>
      <family val="2"/>
      <scheme val="minor"/>
    </font>
    <font>
      <b/>
      <sz val="11"/>
      <color indexed="2"/>
      <name val="Calibri"/>
      <family val="2"/>
      <scheme val="minor"/>
    </font>
    <font>
      <sz val="11"/>
      <name val="Calibri"/>
      <family val="2"/>
      <scheme val="minor"/>
    </font>
    <font>
      <b/>
      <sz val="11"/>
      <name val="Calibri"/>
      <family val="2"/>
      <scheme val="minor"/>
    </font>
    <font>
      <sz val="11"/>
      <color theme="9"/>
      <name val="Calibri"/>
      <family val="2"/>
      <scheme val="minor"/>
    </font>
    <font>
      <sz val="11"/>
      <color theme="4" tint="-0.249977111117893"/>
      <name val="Calibri"/>
      <family val="2"/>
      <scheme val="minor"/>
    </font>
    <font>
      <b/>
      <sz val="11"/>
      <color theme="4" tint="-0.249977111117893"/>
      <name val="Calibri"/>
      <family val="2"/>
      <scheme val="minor"/>
    </font>
    <font>
      <sz val="11"/>
      <color theme="4"/>
      <name val="Calibri"/>
      <family val="2"/>
      <scheme val="minor"/>
    </font>
    <font>
      <b/>
      <sz val="11"/>
      <color theme="4"/>
      <name val="Calibri"/>
      <family val="2"/>
      <scheme val="minor"/>
    </font>
    <font>
      <b/>
      <sz val="11"/>
      <color theme="4"/>
      <name val="Calibri"/>
      <family val="2"/>
      <scheme val="minor"/>
    </font>
    <font>
      <sz val="11"/>
      <color theme="8"/>
      <name val="Calibri"/>
      <family val="2"/>
      <scheme val="minor"/>
    </font>
    <font>
      <b/>
      <sz val="11"/>
      <color theme="9"/>
      <name val="Calibri"/>
      <family val="2"/>
      <scheme val="minor"/>
    </font>
    <font>
      <sz val="8"/>
      <name val="Calibri"/>
      <family val="2"/>
      <scheme val="minor"/>
    </font>
    <font>
      <sz val="8"/>
      <name val="Calibri"/>
      <family val="2"/>
      <scheme val="minor"/>
    </font>
    <font>
      <sz val="11"/>
      <color indexed="2"/>
      <name val="Calibri"/>
      <family val="2"/>
      <scheme val="minor"/>
    </font>
    <font>
      <sz val="11"/>
      <name val="Calibri"/>
      <family val="2"/>
      <scheme val="minor"/>
    </font>
    <font>
      <b/>
      <sz val="11"/>
      <color theme="1"/>
      <name val="Calibri"/>
      <family val="2"/>
      <scheme val="minor"/>
    </font>
    <font>
      <sz val="11"/>
      <color theme="4"/>
      <name val="Calibri"/>
      <family val="2"/>
      <scheme val="minor"/>
    </font>
    <font>
      <sz val="10"/>
      <color rgb="FF000000"/>
      <name val="Arial"/>
      <family val="2"/>
    </font>
    <font>
      <sz val="10"/>
      <color theme="1"/>
      <name val="Arial"/>
      <family val="2"/>
    </font>
    <font>
      <b/>
      <sz val="14"/>
      <name val="Arial"/>
      <family val="2"/>
    </font>
    <font>
      <b/>
      <sz val="14"/>
      <color theme="1"/>
      <name val="Arial"/>
      <family val="2"/>
    </font>
    <font>
      <sz val="11"/>
      <color rgb="FFFF0000"/>
      <name val="Calibri"/>
      <family val="2"/>
      <scheme val="minor"/>
    </font>
    <font>
      <b/>
      <i/>
      <sz val="11"/>
      <color indexed="2"/>
      <name val="Calibri"/>
      <family val="2"/>
      <scheme val="minor"/>
    </font>
    <font>
      <i/>
      <sz val="16"/>
      <color theme="1"/>
      <name val="Calibri"/>
      <family val="2"/>
      <scheme val="minor"/>
    </font>
    <font>
      <sz val="16"/>
      <color theme="1"/>
      <name val="Calibri"/>
      <family val="2"/>
      <scheme val="minor"/>
    </font>
  </fonts>
  <fills count="19">
    <fill>
      <patternFill patternType="none"/>
    </fill>
    <fill>
      <patternFill patternType="gray125"/>
    </fill>
    <fill>
      <patternFill patternType="solid">
        <fgColor theme="7" tint="0.79998168889431442"/>
        <bgColor theme="7" tint="0.79998168889431442"/>
      </patternFill>
    </fill>
    <fill>
      <patternFill patternType="solid">
        <fgColor rgb="FFFFC000"/>
        <bgColor rgb="FFFFC000"/>
      </patternFill>
    </fill>
    <fill>
      <patternFill patternType="solid">
        <fgColor indexed="5"/>
        <bgColor indexed="5"/>
      </patternFill>
    </fill>
    <fill>
      <patternFill patternType="solid">
        <fgColor theme="6" tint="0.79998168889431442"/>
        <bgColor theme="6" tint="0.79998168889431442"/>
      </patternFill>
    </fill>
    <fill>
      <patternFill patternType="solid">
        <fgColor theme="5" tint="0.79998168889431442"/>
        <bgColor theme="5" tint="0.79998168889431442"/>
      </patternFill>
    </fill>
    <fill>
      <patternFill patternType="solid">
        <fgColor theme="4" tint="0.79998168889431442"/>
        <bgColor theme="4" tint="0.79998168889431442"/>
      </patternFill>
    </fill>
    <fill>
      <patternFill patternType="solid">
        <fgColor theme="7"/>
        <bgColor theme="7"/>
      </patternFill>
    </fill>
    <fill>
      <patternFill patternType="solid">
        <fgColor theme="7" tint="0.7999816888943144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bgColor indexed="64"/>
      </patternFill>
    </fill>
    <fill>
      <patternFill patternType="solid">
        <fgColor rgb="FFFFFF00"/>
        <bgColor indexed="64"/>
      </patternFill>
    </fill>
  </fills>
  <borders count="61">
    <border>
      <left/>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bottom/>
      <diagonal/>
    </border>
    <border>
      <left style="thin">
        <color indexed="64"/>
      </left>
      <right style="medium">
        <color auto="1"/>
      </right>
      <top style="thin">
        <color auto="1"/>
      </top>
      <bottom/>
      <diagonal/>
    </border>
    <border>
      <left style="thin">
        <color indexed="64"/>
      </left>
      <right style="medium">
        <color auto="1"/>
      </right>
      <top/>
      <bottom/>
      <diagonal/>
    </border>
    <border>
      <left/>
      <right style="medium">
        <color auto="1"/>
      </right>
      <top/>
      <bottom style="thin">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auto="1"/>
      </right>
      <top style="thin">
        <color auto="1"/>
      </top>
      <bottom/>
      <diagonal/>
    </border>
    <border>
      <left style="thin">
        <color auto="1"/>
      </left>
      <right/>
      <top style="thin">
        <color auto="1"/>
      </top>
      <bottom/>
      <diagonal/>
    </border>
  </borders>
  <cellStyleXfs count="2">
    <xf numFmtId="0" fontId="0" fillId="0" borderId="0"/>
    <xf numFmtId="0" fontId="5" fillId="0" borderId="0"/>
  </cellStyleXfs>
  <cellXfs count="406">
    <xf numFmtId="0" fontId="0" fillId="0" borderId="0" xfId="0"/>
    <xf numFmtId="0" fontId="6" fillId="0" borderId="0" xfId="0" applyFont="1"/>
    <xf numFmtId="0" fontId="7" fillId="2" borderId="0" xfId="0" applyFont="1" applyFill="1"/>
    <xf numFmtId="0" fontId="0" fillId="2" borderId="0" xfId="0" applyFill="1"/>
    <xf numFmtId="0" fontId="6" fillId="0" borderId="0" xfId="0" applyFont="1" applyAlignment="1">
      <alignment wrapText="1"/>
    </xf>
    <xf numFmtId="0" fontId="6" fillId="0" borderId="10" xfId="0" applyFont="1" applyBorder="1"/>
    <xf numFmtId="0" fontId="7" fillId="0" borderId="0" xfId="0" applyFont="1"/>
    <xf numFmtId="0" fontId="6" fillId="0" borderId="13" xfId="0" applyFont="1" applyBorder="1" applyAlignment="1">
      <alignment horizontal="center"/>
    </xf>
    <xf numFmtId="0" fontId="6" fillId="0" borderId="14" xfId="0" applyFont="1" applyBorder="1" applyAlignment="1">
      <alignment horizontal="center"/>
    </xf>
    <xf numFmtId="0" fontId="0" fillId="0" borderId="0" xfId="0" applyAlignment="1">
      <alignment horizontal="center"/>
    </xf>
    <xf numFmtId="0" fontId="6" fillId="0" borderId="12" xfId="0" applyFont="1" applyBorder="1"/>
    <xf numFmtId="0" fontId="6" fillId="0" borderId="13" xfId="0" applyFont="1" applyBorder="1"/>
    <xf numFmtId="0" fontId="0" fillId="0" borderId="0" xfId="0" applyAlignment="1">
      <alignment wrapText="1"/>
    </xf>
    <xf numFmtId="0" fontId="0" fillId="0" borderId="0" xfId="0" applyAlignment="1">
      <alignment horizontal="right"/>
    </xf>
    <xf numFmtId="0" fontId="7" fillId="0" borderId="0" xfId="0" applyFont="1" applyAlignment="1">
      <alignment wrapText="1"/>
    </xf>
    <xf numFmtId="0" fontId="0" fillId="0" borderId="0" xfId="0" applyAlignment="1">
      <alignment horizontal="center" textRotation="90"/>
    </xf>
    <xf numFmtId="0" fontId="0" fillId="6" borderId="0" xfId="0" applyFill="1"/>
    <xf numFmtId="0" fontId="0" fillId="7" borderId="0" xfId="0" applyFill="1"/>
    <xf numFmtId="0" fontId="6" fillId="0" borderId="3" xfId="0" applyFont="1" applyBorder="1"/>
    <xf numFmtId="0" fontId="6" fillId="0" borderId="32" xfId="0" applyFont="1" applyBorder="1"/>
    <xf numFmtId="0" fontId="6" fillId="0" borderId="11" xfId="0" applyFont="1" applyBorder="1"/>
    <xf numFmtId="0" fontId="6" fillId="0" borderId="29" xfId="0" applyFont="1" applyBorder="1"/>
    <xf numFmtId="0" fontId="0" fillId="6" borderId="15" xfId="0" applyFill="1" applyBorder="1"/>
    <xf numFmtId="0" fontId="10" fillId="6" borderId="16" xfId="0" applyFont="1" applyFill="1" applyBorder="1" applyAlignment="1">
      <alignment horizontal="left" vertical="center" wrapText="1"/>
    </xf>
    <xf numFmtId="0" fontId="0" fillId="6" borderId="16" xfId="0" applyFill="1" applyBorder="1"/>
    <xf numFmtId="0" fontId="0" fillId="6" borderId="17" xfId="0" applyFill="1" applyBorder="1"/>
    <xf numFmtId="0" fontId="10" fillId="6" borderId="16" xfId="0" applyFont="1" applyFill="1" applyBorder="1" applyAlignment="1" applyProtection="1">
      <alignment horizontal="left" vertical="center"/>
      <protection locked="0"/>
    </xf>
    <xf numFmtId="0" fontId="0" fillId="7" borderId="15" xfId="0" applyFill="1" applyBorder="1"/>
    <xf numFmtId="0" fontId="10" fillId="7" borderId="16" xfId="0" applyFont="1" applyFill="1" applyBorder="1" applyAlignment="1" applyProtection="1">
      <alignment horizontal="left" vertical="center"/>
      <protection locked="0"/>
    </xf>
    <xf numFmtId="0" fontId="0" fillId="7" borderId="16" xfId="0" applyFill="1" applyBorder="1"/>
    <xf numFmtId="0" fontId="0" fillId="7" borderId="17" xfId="0" applyFill="1" applyBorder="1"/>
    <xf numFmtId="0" fontId="7" fillId="6" borderId="15" xfId="0" applyFont="1" applyFill="1" applyBorder="1"/>
    <xf numFmtId="0" fontId="7" fillId="6" borderId="0" xfId="0" applyFont="1" applyFill="1"/>
    <xf numFmtId="0" fontId="7" fillId="6" borderId="16" xfId="0" applyFont="1" applyFill="1" applyBorder="1" applyAlignment="1" applyProtection="1">
      <alignment horizontal="left" vertical="center"/>
      <protection locked="0"/>
    </xf>
    <xf numFmtId="0" fontId="7" fillId="6" borderId="16" xfId="0" applyFont="1" applyFill="1" applyBorder="1" applyAlignment="1">
      <alignment horizontal="left" vertical="center" wrapText="1"/>
    </xf>
    <xf numFmtId="0" fontId="7" fillId="6" borderId="17" xfId="0" applyFont="1" applyFill="1" applyBorder="1"/>
    <xf numFmtId="0" fontId="7" fillId="7" borderId="15" xfId="0" applyFont="1" applyFill="1" applyBorder="1"/>
    <xf numFmtId="0" fontId="7" fillId="7" borderId="16" xfId="0" applyFont="1" applyFill="1" applyBorder="1" applyAlignment="1" applyProtection="1">
      <alignment horizontal="left" vertical="center"/>
      <protection locked="0"/>
    </xf>
    <xf numFmtId="0" fontId="7" fillId="7" borderId="16" xfId="0" applyFont="1" applyFill="1" applyBorder="1"/>
    <xf numFmtId="0" fontId="7" fillId="7" borderId="17" xfId="0" applyFont="1" applyFill="1" applyBorder="1"/>
    <xf numFmtId="0" fontId="7" fillId="7" borderId="0" xfId="0" applyFont="1" applyFill="1"/>
    <xf numFmtId="0" fontId="7" fillId="0" borderId="0" xfId="0" applyFont="1" applyAlignment="1">
      <alignment textRotation="90" wrapText="1"/>
    </xf>
    <xf numFmtId="0" fontId="0" fillId="0" borderId="0" xfId="0" applyAlignment="1">
      <alignment textRotation="90"/>
    </xf>
    <xf numFmtId="0" fontId="23" fillId="6" borderId="40" xfId="0" applyFont="1" applyFill="1" applyBorder="1" applyAlignment="1" applyProtection="1">
      <alignment horizontal="left" vertical="center"/>
      <protection locked="0"/>
    </xf>
    <xf numFmtId="0" fontId="4" fillId="6" borderId="15" xfId="0" applyFont="1" applyFill="1" applyBorder="1"/>
    <xf numFmtId="0" fontId="23" fillId="6" borderId="40" xfId="0" applyFont="1" applyFill="1" applyBorder="1" applyAlignment="1">
      <alignment horizontal="left" vertical="center" wrapText="1"/>
    </xf>
    <xf numFmtId="0" fontId="4" fillId="6" borderId="40" xfId="0" applyFont="1" applyFill="1" applyBorder="1"/>
    <xf numFmtId="0" fontId="4" fillId="6" borderId="22" xfId="0" applyFont="1" applyFill="1" applyBorder="1"/>
    <xf numFmtId="0" fontId="22" fillId="6" borderId="15" xfId="0" applyFont="1" applyFill="1" applyBorder="1"/>
    <xf numFmtId="0" fontId="23" fillId="6" borderId="16" xfId="0" applyFont="1" applyFill="1" applyBorder="1" applyAlignment="1">
      <alignment horizontal="left" vertical="center" wrapText="1"/>
    </xf>
    <xf numFmtId="0" fontId="10" fillId="0" borderId="15" xfId="0" applyFont="1" applyBorder="1" applyAlignment="1" applyProtection="1">
      <alignment horizontal="center"/>
      <protection hidden="1"/>
    </xf>
    <xf numFmtId="0" fontId="0" fillId="9" borderId="17" xfId="0" applyFill="1" applyBorder="1" applyProtection="1">
      <protection locked="0" hidden="1"/>
    </xf>
    <xf numFmtId="0" fontId="0" fillId="9" borderId="20" xfId="0" applyFill="1" applyBorder="1" applyProtection="1">
      <protection locked="0" hidden="1"/>
    </xf>
    <xf numFmtId="0" fontId="28" fillId="0" borderId="12" xfId="0" applyFont="1" applyBorder="1" applyAlignment="1" applyProtection="1">
      <alignment horizontal="center" vertical="center"/>
      <protection hidden="1"/>
    </xf>
    <xf numFmtId="0" fontId="29" fillId="0" borderId="14" xfId="0" applyFont="1" applyBorder="1" applyAlignment="1" applyProtection="1">
      <alignment horizontal="center" vertical="center"/>
      <protection hidden="1"/>
    </xf>
    <xf numFmtId="0" fontId="12" fillId="0" borderId="0" xfId="0" applyFont="1" applyProtection="1">
      <protection hidden="1"/>
    </xf>
    <xf numFmtId="10" fontId="12" fillId="0" borderId="0" xfId="0" applyNumberFormat="1" applyFont="1" applyProtection="1">
      <protection hidden="1"/>
    </xf>
    <xf numFmtId="0" fontId="19" fillId="0" borderId="0" xfId="0" applyFont="1" applyAlignment="1" applyProtection="1">
      <alignment horizontal="center"/>
      <protection hidden="1"/>
    </xf>
    <xf numFmtId="0" fontId="0" fillId="0" borderId="0" xfId="0" applyProtection="1">
      <protection hidden="1"/>
    </xf>
    <xf numFmtId="0" fontId="6" fillId="0" borderId="0" xfId="0" applyFont="1" applyProtection="1">
      <protection hidden="1"/>
    </xf>
    <xf numFmtId="0" fontId="14" fillId="5" borderId="44" xfId="0" applyFont="1" applyFill="1" applyBorder="1" applyProtection="1">
      <protection hidden="1"/>
    </xf>
    <xf numFmtId="0" fontId="14" fillId="5" borderId="45" xfId="0" applyFont="1" applyFill="1" applyBorder="1" applyProtection="1">
      <protection hidden="1"/>
    </xf>
    <xf numFmtId="0" fontId="13" fillId="5" borderId="16" xfId="0" applyFont="1" applyFill="1" applyBorder="1" applyProtection="1">
      <protection hidden="1"/>
    </xf>
    <xf numFmtId="0" fontId="7" fillId="2" borderId="21" xfId="0" applyFont="1" applyFill="1" applyBorder="1" applyAlignment="1" applyProtection="1">
      <alignment horizontal="center" vertical="center"/>
      <protection locked="0" hidden="1"/>
    </xf>
    <xf numFmtId="0" fontId="3" fillId="0" borderId="0" xfId="0" applyFont="1"/>
    <xf numFmtId="0" fontId="3" fillId="0" borderId="0" xfId="0" applyFont="1" applyProtection="1">
      <protection hidden="1"/>
    </xf>
    <xf numFmtId="0" fontId="8" fillId="0" borderId="0" xfId="0" applyFont="1" applyProtection="1">
      <protection hidden="1"/>
    </xf>
    <xf numFmtId="0" fontId="6" fillId="0" borderId="1" xfId="0" applyFont="1" applyBorder="1" applyProtection="1">
      <protection hidden="1"/>
    </xf>
    <xf numFmtId="0" fontId="7" fillId="0" borderId="0" xfId="0" applyFont="1" applyAlignment="1" applyProtection="1">
      <alignment horizontal="center"/>
      <protection hidden="1"/>
    </xf>
    <xf numFmtId="0" fontId="6" fillId="0" borderId="0" xfId="0" applyFont="1" applyAlignment="1" applyProtection="1">
      <alignment wrapText="1"/>
      <protection hidden="1"/>
    </xf>
    <xf numFmtId="0" fontId="6" fillId="0" borderId="0" xfId="0" applyFont="1" applyAlignment="1" applyProtection="1">
      <alignment horizontal="left" wrapText="1"/>
      <protection hidden="1"/>
    </xf>
    <xf numFmtId="0" fontId="6" fillId="0" borderId="10" xfId="0" applyFont="1" applyBorder="1" applyProtection="1">
      <protection hidden="1"/>
    </xf>
    <xf numFmtId="0" fontId="10" fillId="0" borderId="13" xfId="0" applyFont="1" applyBorder="1" applyAlignment="1" applyProtection="1">
      <alignment horizontal="left"/>
      <protection hidden="1"/>
    </xf>
    <xf numFmtId="0" fontId="7" fillId="0" borderId="0" xfId="0" applyFont="1" applyProtection="1">
      <protection hidden="1"/>
    </xf>
    <xf numFmtId="0" fontId="10" fillId="0" borderId="16" xfId="0" applyFont="1" applyBorder="1" applyAlignment="1" applyProtection="1">
      <alignment horizontal="left"/>
      <protection hidden="1"/>
    </xf>
    <xf numFmtId="0" fontId="10" fillId="0" borderId="19" xfId="0" applyFont="1" applyBorder="1" applyAlignment="1" applyProtection="1">
      <alignment horizontal="left"/>
      <protection hidden="1"/>
    </xf>
    <xf numFmtId="0" fontId="10" fillId="0" borderId="0" xfId="0" applyFont="1" applyAlignment="1" applyProtection="1">
      <alignment horizontal="left"/>
      <protection hidden="1"/>
    </xf>
    <xf numFmtId="0" fontId="0" fillId="0" borderId="17" xfId="0" applyBorder="1" applyProtection="1">
      <protection hidden="1"/>
    </xf>
    <xf numFmtId="0" fontId="7" fillId="2" borderId="2" xfId="0" applyFont="1" applyFill="1" applyBorder="1" applyAlignment="1" applyProtection="1">
      <alignment horizontal="center"/>
      <protection locked="0" hidden="1"/>
    </xf>
    <xf numFmtId="0" fontId="9" fillId="2" borderId="9" xfId="0" applyFont="1" applyFill="1" applyBorder="1" applyAlignment="1" applyProtection="1">
      <alignment horizontal="center"/>
      <protection locked="0" hidden="1"/>
    </xf>
    <xf numFmtId="0" fontId="7" fillId="2" borderId="10" xfId="0" applyFont="1" applyFill="1" applyBorder="1" applyAlignment="1" applyProtection="1">
      <alignment horizontal="center"/>
      <protection locked="0" hidden="1"/>
    </xf>
    <xf numFmtId="0" fontId="7" fillId="2" borderId="16" xfId="0" applyFont="1" applyFill="1" applyBorder="1" applyAlignment="1" applyProtection="1">
      <alignment horizontal="center"/>
      <protection locked="0" hidden="1"/>
    </xf>
    <xf numFmtId="0" fontId="7" fillId="2" borderId="20" xfId="0" applyFont="1" applyFill="1" applyBorder="1" applyProtection="1">
      <protection locked="0" hidden="1"/>
    </xf>
    <xf numFmtId="0" fontId="13" fillId="0" borderId="0" xfId="0" applyFont="1" applyAlignment="1" applyProtection="1">
      <alignment horizontal="center"/>
      <protection hidden="1"/>
    </xf>
    <xf numFmtId="0" fontId="13" fillId="0" borderId="0" xfId="0" applyFont="1" applyProtection="1">
      <protection hidden="1"/>
    </xf>
    <xf numFmtId="0" fontId="0" fillId="0" borderId="0" xfId="0" applyAlignment="1" applyProtection="1">
      <alignment horizontal="center"/>
      <protection hidden="1"/>
    </xf>
    <xf numFmtId="0" fontId="11" fillId="0" borderId="0" xfId="0" applyFont="1" applyAlignment="1" applyProtection="1">
      <alignment horizontal="center"/>
      <protection hidden="1"/>
    </xf>
    <xf numFmtId="0" fontId="11" fillId="0" borderId="0" xfId="0" applyFont="1" applyProtection="1">
      <protection hidden="1"/>
    </xf>
    <xf numFmtId="0" fontId="11"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0" fillId="0" borderId="0" xfId="0" applyFont="1" applyProtection="1">
      <protection hidden="1"/>
    </xf>
    <xf numFmtId="0" fontId="0" fillId="0" borderId="31" xfId="0" applyBorder="1" applyProtection="1">
      <protection hidden="1"/>
    </xf>
    <xf numFmtId="0" fontId="0" fillId="0" borderId="31" xfId="0" applyBorder="1" applyAlignment="1" applyProtection="1">
      <alignment horizontal="center"/>
      <protection hidden="1"/>
    </xf>
    <xf numFmtId="0" fontId="0" fillId="2" borderId="0" xfId="0" applyFill="1" applyProtection="1">
      <protection hidden="1"/>
    </xf>
    <xf numFmtId="0" fontId="0" fillId="0" borderId="7" xfId="0" applyBorder="1" applyProtection="1">
      <protection hidden="1"/>
    </xf>
    <xf numFmtId="0" fontId="0" fillId="2" borderId="0" xfId="0" applyFill="1" applyAlignment="1" applyProtection="1">
      <alignment horizontal="center" vertical="center"/>
      <protection hidden="1"/>
    </xf>
    <xf numFmtId="0" fontId="24" fillId="4" borderId="33" xfId="0" applyFont="1" applyFill="1" applyBorder="1" applyProtection="1">
      <protection hidden="1"/>
    </xf>
    <xf numFmtId="0" fontId="11" fillId="0" borderId="34" xfId="0" applyFont="1" applyBorder="1" applyProtection="1">
      <protection hidden="1"/>
    </xf>
    <xf numFmtId="0" fontId="11" fillId="0" borderId="34" xfId="0" applyFont="1" applyBorder="1" applyAlignment="1" applyProtection="1">
      <alignment horizontal="center"/>
      <protection hidden="1"/>
    </xf>
    <xf numFmtId="0" fontId="6" fillId="0" borderId="4" xfId="0" applyFont="1" applyBorder="1" applyProtection="1">
      <protection hidden="1"/>
    </xf>
    <xf numFmtId="0" fontId="6" fillId="0" borderId="12" xfId="0" applyFont="1" applyBorder="1" applyProtection="1">
      <protection hidden="1"/>
    </xf>
    <xf numFmtId="0" fontId="6" fillId="0" borderId="13" xfId="0" applyFont="1" applyBorder="1" applyProtection="1">
      <protection hidden="1"/>
    </xf>
    <xf numFmtId="0" fontId="6" fillId="0" borderId="38" xfId="0" applyFont="1" applyBorder="1" applyProtection="1">
      <protection hidden="1"/>
    </xf>
    <xf numFmtId="0" fontId="11" fillId="0" borderId="10" xfId="0" applyFont="1" applyBorder="1" applyAlignment="1" applyProtection="1">
      <alignment horizontal="center"/>
      <protection hidden="1"/>
    </xf>
    <xf numFmtId="0" fontId="11" fillId="0" borderId="11" xfId="0" applyFont="1" applyBorder="1" applyAlignment="1" applyProtection="1">
      <alignment horizontal="center"/>
      <protection hidden="1"/>
    </xf>
    <xf numFmtId="0" fontId="14" fillId="5" borderId="4" xfId="0" applyFont="1" applyFill="1" applyBorder="1" applyAlignment="1" applyProtection="1">
      <alignment horizontal="center"/>
      <protection hidden="1"/>
    </xf>
    <xf numFmtId="0" fontId="11" fillId="0" borderId="12" xfId="0" applyFont="1" applyBorder="1" applyAlignment="1" applyProtection="1">
      <alignment horizontal="center"/>
      <protection hidden="1"/>
    </xf>
    <xf numFmtId="0" fontId="6" fillId="0" borderId="14" xfId="0" applyFont="1" applyBorder="1" applyAlignment="1" applyProtection="1">
      <alignment horizontal="center" vertical="center"/>
      <protection hidden="1"/>
    </xf>
    <xf numFmtId="0" fontId="25" fillId="2" borderId="51" xfId="0" applyFont="1" applyFill="1" applyBorder="1" applyAlignment="1" applyProtection="1">
      <alignment horizontal="center" vertical="center" wrapText="1"/>
      <protection hidden="1"/>
    </xf>
    <xf numFmtId="0" fontId="13" fillId="5" borderId="34" xfId="0" applyFont="1" applyFill="1" applyBorder="1" applyAlignment="1" applyProtection="1">
      <alignment horizontal="center"/>
      <protection hidden="1"/>
    </xf>
    <xf numFmtId="0" fontId="13" fillId="5" borderId="34" xfId="0" applyFont="1" applyFill="1" applyBorder="1" applyProtection="1">
      <protection hidden="1"/>
    </xf>
    <xf numFmtId="0" fontId="13" fillId="5" borderId="40" xfId="0" applyFont="1" applyFill="1" applyBorder="1" applyAlignment="1" applyProtection="1">
      <alignment horizontal="center"/>
      <protection hidden="1"/>
    </xf>
    <xf numFmtId="0" fontId="13" fillId="5" borderId="17" xfId="0" applyFont="1" applyFill="1" applyBorder="1" applyAlignment="1" applyProtection="1">
      <alignment horizontal="center"/>
      <protection hidden="1"/>
    </xf>
    <xf numFmtId="0" fontId="0" fillId="0" borderId="23" xfId="0" applyBorder="1" applyAlignment="1" applyProtection="1">
      <alignment horizontal="center"/>
      <protection hidden="1"/>
    </xf>
    <xf numFmtId="0" fontId="0" fillId="0" borderId="40" xfId="0" applyBorder="1" applyProtection="1">
      <protection hidden="1"/>
    </xf>
    <xf numFmtId="0" fontId="0" fillId="0" borderId="16" xfId="0" applyBorder="1" applyProtection="1">
      <protection hidden="1"/>
    </xf>
    <xf numFmtId="0" fontId="0" fillId="0" borderId="21" xfId="0" applyBorder="1" applyAlignment="1" applyProtection="1">
      <alignment horizontal="center"/>
      <protection hidden="1"/>
    </xf>
    <xf numFmtId="0" fontId="13" fillId="5" borderId="31" xfId="0" applyFont="1" applyFill="1" applyBorder="1" applyAlignment="1" applyProtection="1">
      <alignment horizontal="center"/>
      <protection hidden="1"/>
    </xf>
    <xf numFmtId="0" fontId="15" fillId="2" borderId="52" xfId="0" applyFont="1" applyFill="1" applyBorder="1" applyAlignment="1" applyProtection="1">
      <alignment vertical="center" wrapText="1"/>
      <protection hidden="1"/>
    </xf>
    <xf numFmtId="0" fontId="25" fillId="2" borderId="50" xfId="0" applyFont="1" applyFill="1" applyBorder="1" applyAlignment="1" applyProtection="1">
      <alignment vertical="center" wrapText="1"/>
      <protection hidden="1"/>
    </xf>
    <xf numFmtId="0" fontId="11" fillId="0" borderId="0" xfId="0" applyFont="1" applyAlignment="1" applyProtection="1">
      <alignment horizontal="right"/>
      <protection hidden="1"/>
    </xf>
    <xf numFmtId="0" fontId="25" fillId="2" borderId="45" xfId="0" applyFont="1" applyFill="1" applyBorder="1" applyAlignment="1" applyProtection="1">
      <alignment vertical="center" wrapText="1"/>
      <protection hidden="1"/>
    </xf>
    <xf numFmtId="0" fontId="26" fillId="0" borderId="0" xfId="0" applyFont="1" applyAlignment="1" applyProtection="1">
      <alignment horizontal="center"/>
      <protection hidden="1"/>
    </xf>
    <xf numFmtId="0" fontId="16" fillId="0" borderId="0" xfId="0" applyFont="1" applyAlignment="1" applyProtection="1">
      <alignment horizontal="center"/>
      <protection hidden="1"/>
    </xf>
    <xf numFmtId="0" fontId="16" fillId="0" borderId="0" xfId="0" applyFont="1" applyAlignment="1" applyProtection="1">
      <alignment horizontal="left"/>
      <protection hidden="1"/>
    </xf>
    <xf numFmtId="0" fontId="17" fillId="0" borderId="0" xfId="0" applyFont="1" applyAlignment="1" applyProtection="1">
      <alignment horizontal="right"/>
      <protection hidden="1"/>
    </xf>
    <xf numFmtId="0" fontId="17" fillId="0" borderId="0" xfId="0" applyFont="1" applyAlignment="1" applyProtection="1">
      <alignment horizontal="left"/>
      <protection hidden="1"/>
    </xf>
    <xf numFmtId="0" fontId="16" fillId="0" borderId="0" xfId="0" applyFont="1" applyAlignment="1" applyProtection="1">
      <alignment horizontal="right"/>
      <protection hidden="1"/>
    </xf>
    <xf numFmtId="0" fontId="27" fillId="0" borderId="0" xfId="0" applyFont="1" applyAlignment="1" applyProtection="1">
      <alignment horizontal="center"/>
      <protection hidden="1"/>
    </xf>
    <xf numFmtId="0" fontId="26" fillId="0" borderId="0" xfId="0" applyFont="1" applyAlignment="1" applyProtection="1">
      <alignment horizontal="center" wrapText="1"/>
      <protection hidden="1"/>
    </xf>
    <xf numFmtId="0" fontId="7" fillId="2" borderId="31" xfId="0" applyFont="1" applyFill="1" applyBorder="1" applyAlignment="1" applyProtection="1">
      <alignment horizontal="center"/>
      <protection locked="0" hidden="1"/>
    </xf>
    <xf numFmtId="0" fontId="7" fillId="2" borderId="34" xfId="0" applyFont="1" applyFill="1" applyBorder="1" applyAlignment="1" applyProtection="1">
      <alignment horizontal="center"/>
      <protection locked="0" hidden="1"/>
    </xf>
    <xf numFmtId="0" fontId="6" fillId="0" borderId="0" xfId="0" applyFont="1" applyAlignment="1" applyProtection="1">
      <alignment horizontal="left"/>
      <protection hidden="1"/>
    </xf>
    <xf numFmtId="0" fontId="14" fillId="5" borderId="43" xfId="0" applyFont="1" applyFill="1" applyBorder="1" applyAlignment="1" applyProtection="1">
      <alignment horizontal="center"/>
      <protection hidden="1"/>
    </xf>
    <xf numFmtId="0" fontId="14" fillId="5" borderId="0" xfId="0" applyFont="1" applyFill="1" applyAlignment="1" applyProtection="1">
      <alignment horizontal="center"/>
      <protection hidden="1"/>
    </xf>
    <xf numFmtId="0" fontId="6" fillId="0" borderId="46" xfId="0" applyFont="1" applyBorder="1" applyAlignment="1" applyProtection="1">
      <alignment horizontal="center"/>
      <protection hidden="1"/>
    </xf>
    <xf numFmtId="0" fontId="6" fillId="0" borderId="47" xfId="0" applyFont="1" applyBorder="1" applyAlignment="1" applyProtection="1">
      <alignment horizontal="center"/>
      <protection hidden="1"/>
    </xf>
    <xf numFmtId="0" fontId="18" fillId="0" borderId="0" xfId="0" applyFont="1" applyAlignment="1" applyProtection="1">
      <alignment horizontal="center"/>
      <protection hidden="1"/>
    </xf>
    <xf numFmtId="0" fontId="18" fillId="0" borderId="0" xfId="0" applyFont="1" applyProtection="1">
      <protection hidden="1"/>
    </xf>
    <xf numFmtId="0" fontId="7" fillId="2" borderId="40" xfId="0" applyFont="1" applyFill="1" applyBorder="1" applyAlignment="1" applyProtection="1">
      <alignment horizontal="center"/>
      <protection locked="0" hidden="1"/>
    </xf>
    <xf numFmtId="0" fontId="6" fillId="10" borderId="0" xfId="0" applyFont="1" applyFill="1" applyAlignment="1" applyProtection="1">
      <alignment horizontal="center"/>
      <protection hidden="1"/>
    </xf>
    <xf numFmtId="0" fontId="0" fillId="0" borderId="0" xfId="0" applyAlignment="1">
      <alignment horizontal="center" wrapText="1"/>
    </xf>
    <xf numFmtId="0" fontId="2" fillId="0" borderId="0" xfId="0" applyFont="1"/>
    <xf numFmtId="0" fontId="30" fillId="0" borderId="0" xfId="0" applyFont="1" applyAlignment="1">
      <alignment wrapText="1"/>
    </xf>
    <xf numFmtId="0" fontId="0" fillId="9" borderId="31" xfId="0" applyFill="1" applyBorder="1" applyAlignment="1">
      <alignment horizontal="center" vertical="top" wrapText="1"/>
    </xf>
    <xf numFmtId="0" fontId="0" fillId="0" borderId="31" xfId="0" applyBorder="1" applyAlignment="1">
      <alignment vertical="top" wrapText="1"/>
    </xf>
    <xf numFmtId="0" fontId="0" fillId="9" borderId="41" xfId="0" applyFill="1" applyBorder="1"/>
    <xf numFmtId="0" fontId="0" fillId="9" borderId="31" xfId="0" applyFill="1" applyBorder="1" applyAlignment="1">
      <alignment horizontal="center"/>
    </xf>
    <xf numFmtId="0" fontId="0" fillId="9" borderId="0" xfId="0" applyFill="1" applyAlignment="1">
      <alignment horizontal="center"/>
    </xf>
    <xf numFmtId="9" fontId="30" fillId="0" borderId="0" xfId="0" applyNumberFormat="1" applyFont="1" applyAlignment="1">
      <alignment wrapText="1"/>
    </xf>
    <xf numFmtId="0" fontId="0" fillId="9" borderId="34" xfId="0" applyFill="1" applyBorder="1" applyAlignment="1">
      <alignment horizontal="center" vertical="top" wrapText="1"/>
    </xf>
    <xf numFmtId="0" fontId="0" fillId="0" borderId="34" xfId="0" applyBorder="1" applyAlignment="1">
      <alignment vertical="top" wrapText="1"/>
    </xf>
    <xf numFmtId="0" fontId="0" fillId="9" borderId="23" xfId="0" applyFill="1" applyBorder="1"/>
    <xf numFmtId="0" fontId="0" fillId="9" borderId="34" xfId="0" applyFill="1" applyBorder="1" applyAlignment="1">
      <alignment horizontal="center"/>
    </xf>
    <xf numFmtId="0" fontId="0" fillId="9" borderId="12" xfId="0" applyFill="1" applyBorder="1" applyAlignment="1">
      <alignment horizontal="center"/>
    </xf>
    <xf numFmtId="0" fontId="0" fillId="9" borderId="14" xfId="0" applyFill="1" applyBorder="1" applyAlignment="1">
      <alignment horizontal="center"/>
    </xf>
    <xf numFmtId="0" fontId="0" fillId="11" borderId="15" xfId="0" applyFill="1" applyBorder="1" applyAlignment="1">
      <alignment horizontal="center"/>
    </xf>
    <xf numFmtId="0" fontId="0" fillId="11" borderId="17" xfId="0" applyFill="1" applyBorder="1" applyAlignment="1">
      <alignment horizontal="center"/>
    </xf>
    <xf numFmtId="0" fontId="0" fillId="9" borderId="42" xfId="0" applyFill="1" applyBorder="1" applyAlignment="1">
      <alignment horizontal="center" vertical="top" wrapText="1"/>
    </xf>
    <xf numFmtId="0" fontId="0" fillId="0" borderId="42" xfId="0" applyBorder="1" applyAlignment="1">
      <alignment vertical="top" wrapText="1"/>
    </xf>
    <xf numFmtId="0" fontId="0" fillId="9" borderId="26" xfId="0" applyFill="1" applyBorder="1"/>
    <xf numFmtId="0" fontId="0" fillId="9" borderId="42" xfId="0" applyFill="1" applyBorder="1" applyAlignment="1">
      <alignment horizontal="center"/>
    </xf>
    <xf numFmtId="0" fontId="0" fillId="12" borderId="18" xfId="0" applyFill="1" applyBorder="1" applyAlignment="1">
      <alignment horizontal="center"/>
    </xf>
    <xf numFmtId="0" fontId="0" fillId="12" borderId="20" xfId="0" applyFill="1" applyBorder="1" applyAlignment="1">
      <alignment horizontal="center"/>
    </xf>
    <xf numFmtId="0" fontId="0" fillId="11" borderId="31" xfId="0" applyFill="1" applyBorder="1" applyAlignment="1">
      <alignment horizontal="center" vertical="top" wrapText="1"/>
    </xf>
    <xf numFmtId="0" fontId="0" fillId="11" borderId="41" xfId="0" applyFill="1" applyBorder="1"/>
    <xf numFmtId="0" fontId="0" fillId="11" borderId="31" xfId="0" applyFill="1" applyBorder="1" applyAlignment="1">
      <alignment horizontal="center"/>
    </xf>
    <xf numFmtId="0" fontId="0" fillId="11" borderId="0" xfId="0" applyFill="1" applyAlignment="1">
      <alignment horizontal="center"/>
    </xf>
    <xf numFmtId="0" fontId="0" fillId="11" borderId="0" xfId="0" applyFill="1"/>
    <xf numFmtId="0" fontId="0" fillId="11" borderId="34" xfId="0" applyFill="1" applyBorder="1" applyAlignment="1">
      <alignment horizontal="center" vertical="top" wrapText="1"/>
    </xf>
    <xf numFmtId="0" fontId="0" fillId="11" borderId="23" xfId="0" applyFill="1" applyBorder="1"/>
    <xf numFmtId="0" fontId="0" fillId="11" borderId="34" xfId="0" applyFill="1" applyBorder="1" applyAlignment="1">
      <alignment horizontal="center"/>
    </xf>
    <xf numFmtId="0" fontId="0" fillId="11" borderId="42" xfId="0" applyFill="1" applyBorder="1" applyAlignment="1">
      <alignment horizontal="center"/>
    </xf>
    <xf numFmtId="0" fontId="0" fillId="13" borderId="31" xfId="0" applyFill="1" applyBorder="1" applyAlignment="1">
      <alignment horizontal="center" vertical="top" wrapText="1"/>
    </xf>
    <xf numFmtId="0" fontId="0" fillId="13" borderId="41" xfId="0" applyFill="1" applyBorder="1"/>
    <xf numFmtId="0" fontId="0" fillId="13" borderId="31" xfId="0" applyFill="1" applyBorder="1" applyAlignment="1">
      <alignment horizontal="center"/>
    </xf>
    <xf numFmtId="0" fontId="0" fillId="13" borderId="0" xfId="0" applyFill="1" applyAlignment="1">
      <alignment horizontal="center"/>
    </xf>
    <xf numFmtId="0" fontId="0" fillId="13" borderId="34" xfId="0" applyFill="1" applyBorder="1" applyAlignment="1">
      <alignment horizontal="center" vertical="top" wrapText="1"/>
    </xf>
    <xf numFmtId="0" fontId="0" fillId="13" borderId="23" xfId="0" applyFill="1" applyBorder="1"/>
    <xf numFmtId="0" fontId="0" fillId="13" borderId="34" xfId="0" applyFill="1" applyBorder="1" applyAlignment="1">
      <alignment horizontal="center"/>
    </xf>
    <xf numFmtId="0" fontId="0" fillId="13" borderId="42" xfId="0" applyFill="1" applyBorder="1" applyAlignment="1">
      <alignment horizontal="center" vertical="top" wrapText="1"/>
    </xf>
    <xf numFmtId="0" fontId="0" fillId="13" borderId="26" xfId="0" applyFill="1" applyBorder="1"/>
    <xf numFmtId="0" fontId="0" fillId="13" borderId="42" xfId="0" applyFill="1" applyBorder="1" applyAlignment="1">
      <alignment horizontal="center"/>
    </xf>
    <xf numFmtId="0" fontId="0" fillId="12" borderId="31" xfId="0" applyFill="1" applyBorder="1" applyAlignment="1">
      <alignment horizontal="center" vertical="top" wrapText="1"/>
    </xf>
    <xf numFmtId="0" fontId="0" fillId="12" borderId="41" xfId="0" applyFill="1" applyBorder="1" applyAlignment="1">
      <alignment vertical="center"/>
    </xf>
    <xf numFmtId="0" fontId="0" fillId="12" borderId="31" xfId="0" applyFill="1" applyBorder="1" applyAlignment="1">
      <alignment horizontal="center"/>
    </xf>
    <xf numFmtId="0" fontId="0" fillId="12" borderId="53" xfId="0" applyFill="1" applyBorder="1" applyAlignment="1">
      <alignment horizontal="center"/>
    </xf>
    <xf numFmtId="0" fontId="0" fillId="12" borderId="0" xfId="0" applyFill="1" applyAlignment="1">
      <alignment horizontal="center"/>
    </xf>
    <xf numFmtId="0" fontId="0" fillId="12" borderId="34" xfId="0" applyFill="1" applyBorder="1" applyAlignment="1">
      <alignment horizontal="center" vertical="top" wrapText="1"/>
    </xf>
    <xf numFmtId="0" fontId="0" fillId="12" borderId="23" xfId="0" applyFill="1" applyBorder="1" applyAlignment="1">
      <alignment vertical="center"/>
    </xf>
    <xf numFmtId="0" fontId="0" fillId="12" borderId="34" xfId="0" applyFill="1" applyBorder="1" applyAlignment="1">
      <alignment horizontal="center"/>
    </xf>
    <xf numFmtId="0" fontId="0" fillId="12" borderId="23" xfId="0" applyFill="1" applyBorder="1" applyAlignment="1">
      <alignment horizontal="center"/>
    </xf>
    <xf numFmtId="0" fontId="0" fillId="12" borderId="42" xfId="0" applyFill="1" applyBorder="1" applyAlignment="1">
      <alignment horizontal="center" vertical="top" wrapText="1"/>
    </xf>
    <xf numFmtId="0" fontId="0" fillId="12" borderId="26" xfId="0" applyFill="1" applyBorder="1"/>
    <xf numFmtId="0" fontId="0" fillId="12" borderId="42" xfId="0" applyFill="1" applyBorder="1" applyAlignment="1">
      <alignment horizontal="center"/>
    </xf>
    <xf numFmtId="0" fontId="0" fillId="14" borderId="31" xfId="0" applyFill="1" applyBorder="1" applyAlignment="1">
      <alignment horizontal="center" vertical="center" wrapText="1"/>
    </xf>
    <xf numFmtId="0" fontId="0" fillId="0" borderId="0" xfId="0" applyAlignment="1">
      <alignment vertical="center" wrapText="1"/>
    </xf>
    <xf numFmtId="0" fontId="0" fillId="0" borderId="54" xfId="0" applyBorder="1" applyAlignment="1">
      <alignment vertical="top" wrapText="1"/>
    </xf>
    <xf numFmtId="0" fontId="0" fillId="14" borderId="41" xfId="0" applyFill="1" applyBorder="1" applyAlignment="1">
      <alignment horizontal="left" vertical="center"/>
    </xf>
    <xf numFmtId="0" fontId="0" fillId="14" borderId="31" xfId="0" applyFill="1" applyBorder="1" applyAlignment="1">
      <alignment horizontal="center" vertical="top" wrapText="1"/>
    </xf>
    <xf numFmtId="0" fontId="0" fillId="14" borderId="31" xfId="0" applyFill="1" applyBorder="1" applyAlignment="1">
      <alignment horizontal="center" vertical="center"/>
    </xf>
    <xf numFmtId="0" fontId="0" fillId="15" borderId="31" xfId="0" applyFill="1" applyBorder="1" applyAlignment="1">
      <alignment horizontal="center" vertical="center"/>
    </xf>
    <xf numFmtId="0" fontId="0" fillId="14" borderId="0" xfId="0" applyFill="1" applyAlignment="1">
      <alignment horizontal="center" vertical="center"/>
    </xf>
    <xf numFmtId="0" fontId="0" fillId="14" borderId="34" xfId="0" applyFill="1" applyBorder="1" applyAlignment="1">
      <alignment horizontal="center" vertical="center" wrapText="1"/>
    </xf>
    <xf numFmtId="0" fontId="0" fillId="0" borderId="55" xfId="0" applyBorder="1" applyAlignment="1">
      <alignment vertical="top" wrapText="1"/>
    </xf>
    <xf numFmtId="0" fontId="0" fillId="14" borderId="23" xfId="0" applyFill="1" applyBorder="1" applyAlignment="1">
      <alignment horizontal="left" vertical="center"/>
    </xf>
    <xf numFmtId="0" fontId="0" fillId="14" borderId="34" xfId="0" applyFill="1" applyBorder="1" applyAlignment="1">
      <alignment horizontal="center" vertical="top" wrapText="1"/>
    </xf>
    <xf numFmtId="0" fontId="0" fillId="14" borderId="34" xfId="0" applyFill="1" applyBorder="1" applyAlignment="1">
      <alignment horizontal="center" vertical="center"/>
    </xf>
    <xf numFmtId="0" fontId="0" fillId="15" borderId="34" xfId="0" applyFill="1" applyBorder="1" applyAlignment="1">
      <alignment horizontal="center" vertical="center"/>
    </xf>
    <xf numFmtId="0" fontId="0" fillId="14" borderId="42" xfId="0" applyFill="1" applyBorder="1" applyAlignment="1">
      <alignment horizontal="center" vertical="center" wrapText="1"/>
    </xf>
    <xf numFmtId="0" fontId="0" fillId="14" borderId="26" xfId="0" applyFill="1" applyBorder="1" applyAlignment="1">
      <alignment horizontal="left" vertical="center"/>
    </xf>
    <xf numFmtId="0" fontId="0" fillId="14" borderId="42" xfId="0" applyFill="1" applyBorder="1" applyAlignment="1">
      <alignment horizontal="center" vertical="top" wrapText="1"/>
    </xf>
    <xf numFmtId="0" fontId="0" fillId="14" borderId="42" xfId="0" applyFill="1" applyBorder="1" applyAlignment="1">
      <alignment horizontal="center" vertical="center"/>
    </xf>
    <xf numFmtId="0" fontId="0" fillId="15" borderId="42" xfId="0" applyFill="1" applyBorder="1" applyAlignment="1">
      <alignment horizontal="center" vertical="center"/>
    </xf>
    <xf numFmtId="0" fontId="0" fillId="9" borderId="0" xfId="0" applyFill="1"/>
    <xf numFmtId="0" fontId="0" fillId="0" borderId="28" xfId="0" applyBorder="1" applyAlignment="1">
      <alignment horizontal="center" wrapText="1"/>
    </xf>
    <xf numFmtId="0" fontId="0" fillId="0" borderId="28" xfId="0" applyBorder="1" applyAlignment="1">
      <alignment wrapText="1"/>
    </xf>
    <xf numFmtId="0" fontId="0" fillId="13" borderId="12" xfId="0" applyFill="1" applyBorder="1" applyAlignment="1">
      <alignment horizontal="center"/>
    </xf>
    <xf numFmtId="0" fontId="0" fillId="13" borderId="14" xfId="0" applyFill="1" applyBorder="1" applyAlignment="1">
      <alignment horizontal="center"/>
    </xf>
    <xf numFmtId="0" fontId="0" fillId="11" borderId="37" xfId="0" applyFill="1" applyBorder="1" applyAlignment="1">
      <alignment horizontal="center" vertical="top" wrapText="1"/>
    </xf>
    <xf numFmtId="0" fontId="0" fillId="11" borderId="18" xfId="0" applyFill="1" applyBorder="1" applyAlignment="1">
      <alignment horizontal="center"/>
    </xf>
    <xf numFmtId="0" fontId="0" fillId="11" borderId="20" xfId="0" applyFill="1" applyBorder="1" applyAlignment="1">
      <alignment horizontal="center"/>
    </xf>
    <xf numFmtId="0" fontId="0" fillId="11" borderId="26" xfId="0" applyFill="1" applyBorder="1"/>
    <xf numFmtId="0" fontId="0" fillId="13" borderId="0" xfId="0" applyFill="1"/>
    <xf numFmtId="0" fontId="0" fillId="12" borderId="37" xfId="0" applyFill="1" applyBorder="1" applyAlignment="1">
      <alignment horizontal="center" vertical="top" wrapText="1"/>
    </xf>
    <xf numFmtId="0" fontId="0" fillId="12" borderId="0" xfId="0" applyFill="1"/>
    <xf numFmtId="0" fontId="0" fillId="12" borderId="48" xfId="0" applyFill="1" applyBorder="1" applyAlignment="1">
      <alignment horizontal="center" vertical="top" wrapText="1"/>
    </xf>
    <xf numFmtId="0" fontId="0" fillId="14" borderId="34" xfId="0" applyFill="1" applyBorder="1" applyAlignment="1">
      <alignment horizontal="center"/>
    </xf>
    <xf numFmtId="0" fontId="0" fillId="14" borderId="0" xfId="0" applyFill="1" applyAlignment="1">
      <alignment horizontal="center"/>
    </xf>
    <xf numFmtId="0" fontId="0" fillId="14" borderId="0" xfId="0" applyFill="1"/>
    <xf numFmtId="0" fontId="0" fillId="0" borderId="56" xfId="0" applyBorder="1" applyAlignment="1">
      <alignment vertical="top" wrapText="1"/>
    </xf>
    <xf numFmtId="0" fontId="0" fillId="14" borderId="42" xfId="0" applyFill="1" applyBorder="1" applyAlignment="1">
      <alignment horizontal="center"/>
    </xf>
    <xf numFmtId="0" fontId="0" fillId="0" borderId="0" xfId="0" applyAlignment="1">
      <alignment horizontal="center" vertical="top" wrapText="1"/>
    </xf>
    <xf numFmtId="0" fontId="0" fillId="0" borderId="0" xfId="0" applyAlignment="1">
      <alignment vertical="top" wrapText="1"/>
    </xf>
    <xf numFmtId="0" fontId="0" fillId="0" borderId="0" xfId="0" applyAlignment="1">
      <alignment horizontal="left" vertical="center"/>
    </xf>
    <xf numFmtId="0" fontId="0" fillId="9" borderId="31" xfId="0" applyFill="1" applyBorder="1" applyAlignment="1">
      <alignment vertical="top" wrapText="1"/>
    </xf>
    <xf numFmtId="0" fontId="0" fillId="9" borderId="31" xfId="0" applyFill="1" applyBorder="1" applyAlignment="1">
      <alignment horizontal="left"/>
    </xf>
    <xf numFmtId="0" fontId="0" fillId="9" borderId="34" xfId="0" applyFill="1" applyBorder="1" applyAlignment="1">
      <alignment vertical="top" wrapText="1"/>
    </xf>
    <xf numFmtId="0" fontId="0" fillId="9" borderId="34" xfId="0" applyFill="1" applyBorder="1" applyAlignment="1">
      <alignment horizontal="left"/>
    </xf>
    <xf numFmtId="0" fontId="0" fillId="9" borderId="42" xfId="0" applyFill="1" applyBorder="1" applyAlignment="1">
      <alignment vertical="top" wrapText="1"/>
    </xf>
    <xf numFmtId="0" fontId="0" fillId="9" borderId="42" xfId="0" applyFill="1" applyBorder="1" applyAlignment="1">
      <alignment horizontal="left"/>
    </xf>
    <xf numFmtId="0" fontId="0" fillId="14" borderId="31" xfId="0" applyFill="1" applyBorder="1" applyAlignment="1">
      <alignment horizontal="left"/>
    </xf>
    <xf numFmtId="0" fontId="0" fillId="14" borderId="31" xfId="0" applyFill="1" applyBorder="1" applyAlignment="1">
      <alignment horizontal="center"/>
    </xf>
    <xf numFmtId="0" fontId="0" fillId="15" borderId="31" xfId="0" applyFill="1" applyBorder="1" applyAlignment="1">
      <alignment horizontal="center"/>
    </xf>
    <xf numFmtId="0" fontId="0" fillId="14" borderId="34" xfId="0" applyFill="1" applyBorder="1" applyAlignment="1">
      <alignment horizontal="left"/>
    </xf>
    <xf numFmtId="0" fontId="0" fillId="14" borderId="15" xfId="0" applyFill="1" applyBorder="1" applyAlignment="1">
      <alignment horizontal="center"/>
    </xf>
    <xf numFmtId="0" fontId="0" fillId="14" borderId="17" xfId="0" applyFill="1" applyBorder="1" applyAlignment="1">
      <alignment horizontal="center"/>
    </xf>
    <xf numFmtId="0" fontId="0" fillId="13" borderId="18" xfId="0" applyFill="1" applyBorder="1" applyAlignment="1">
      <alignment horizontal="center"/>
    </xf>
    <xf numFmtId="0" fontId="0" fillId="13" borderId="20" xfId="0" applyFill="1" applyBorder="1" applyAlignment="1">
      <alignment horizontal="center"/>
    </xf>
    <xf numFmtId="0" fontId="0" fillId="14" borderId="42" xfId="0" applyFill="1" applyBorder="1" applyAlignment="1">
      <alignment horizontal="left"/>
    </xf>
    <xf numFmtId="0" fontId="0" fillId="14" borderId="31" xfId="0" applyFill="1" applyBorder="1" applyAlignment="1">
      <alignment vertical="top" wrapText="1"/>
    </xf>
    <xf numFmtId="0" fontId="0" fillId="14" borderId="31" xfId="0" applyFill="1" applyBorder="1"/>
    <xf numFmtId="0" fontId="0" fillId="14" borderId="34" xfId="0" applyFill="1" applyBorder="1" applyAlignment="1">
      <alignment vertical="top" wrapText="1"/>
    </xf>
    <xf numFmtId="0" fontId="0" fillId="14" borderId="34" xfId="0" applyFill="1" applyBorder="1"/>
    <xf numFmtId="0" fontId="0" fillId="14" borderId="42" xfId="0" applyFill="1" applyBorder="1" applyAlignment="1">
      <alignment vertical="top" wrapText="1"/>
    </xf>
    <xf numFmtId="0" fontId="0" fillId="14" borderId="42" xfId="0" applyFill="1" applyBorder="1"/>
    <xf numFmtId="0" fontId="0" fillId="0" borderId="0" xfId="0" applyBorder="1" applyAlignment="1">
      <alignment horizontal="center" wrapText="1"/>
    </xf>
    <xf numFmtId="0" fontId="0" fillId="11" borderId="31" xfId="0" applyFill="1" applyBorder="1" applyAlignment="1">
      <alignment vertical="top" wrapText="1"/>
    </xf>
    <xf numFmtId="0" fontId="0" fillId="11" borderId="34" xfId="0" applyFill="1" applyBorder="1" applyAlignment="1">
      <alignment vertical="top" wrapText="1"/>
    </xf>
    <xf numFmtId="0" fontId="0" fillId="11" borderId="49" xfId="0" applyFill="1" applyBorder="1"/>
    <xf numFmtId="0" fontId="0" fillId="11" borderId="42" xfId="0" applyFill="1" applyBorder="1" applyAlignment="1">
      <alignment horizontal="center" vertical="top" wrapText="1"/>
    </xf>
    <xf numFmtId="0" fontId="0" fillId="11" borderId="42" xfId="0" applyFill="1" applyBorder="1" applyAlignment="1">
      <alignment vertical="top" wrapText="1"/>
    </xf>
    <xf numFmtId="0" fontId="0" fillId="12" borderId="31" xfId="0" applyFill="1" applyBorder="1" applyAlignment="1">
      <alignment vertical="top" wrapText="1"/>
    </xf>
    <xf numFmtId="0" fontId="0" fillId="12" borderId="31" xfId="0" applyFill="1" applyBorder="1" applyAlignment="1">
      <alignment vertical="center"/>
    </xf>
    <xf numFmtId="0" fontId="0" fillId="16" borderId="12" xfId="0" applyFill="1" applyBorder="1" applyAlignment="1">
      <alignment horizontal="center"/>
    </xf>
    <xf numFmtId="0" fontId="0" fillId="16" borderId="14" xfId="0" applyFill="1" applyBorder="1" applyAlignment="1">
      <alignment horizontal="center"/>
    </xf>
    <xf numFmtId="0" fontId="0" fillId="12" borderId="37" xfId="0" applyFill="1" applyBorder="1" applyAlignment="1">
      <alignment vertical="top" wrapText="1"/>
    </xf>
    <xf numFmtId="0" fontId="0" fillId="12" borderId="34" xfId="0" applyFill="1" applyBorder="1" applyAlignment="1">
      <alignment vertical="center"/>
    </xf>
    <xf numFmtId="0" fontId="0" fillId="14" borderId="18" xfId="0" applyFill="1" applyBorder="1" applyAlignment="1">
      <alignment horizontal="center"/>
    </xf>
    <xf numFmtId="0" fontId="0" fillId="14" borderId="20" xfId="0" applyFill="1" applyBorder="1" applyAlignment="1">
      <alignment horizontal="center"/>
    </xf>
    <xf numFmtId="0" fontId="0" fillId="12" borderId="30" xfId="0" applyFill="1" applyBorder="1" applyAlignment="1">
      <alignment horizontal="center" vertical="top" wrapText="1"/>
    </xf>
    <xf numFmtId="0" fontId="0" fillId="12" borderId="30" xfId="0" applyFill="1" applyBorder="1" applyAlignment="1">
      <alignment vertical="top" wrapText="1"/>
    </xf>
    <xf numFmtId="0" fontId="0" fillId="12" borderId="42" xfId="0" applyFill="1" applyBorder="1" applyAlignment="1">
      <alignment vertical="center"/>
    </xf>
    <xf numFmtId="0" fontId="0" fillId="9" borderId="39" xfId="0" applyFill="1" applyBorder="1"/>
    <xf numFmtId="0" fontId="0" fillId="9" borderId="22" xfId="0" applyFill="1" applyBorder="1"/>
    <xf numFmtId="0" fontId="0" fillId="14" borderId="39" xfId="0" applyFill="1" applyBorder="1"/>
    <xf numFmtId="0" fontId="0" fillId="14" borderId="22" xfId="0" applyFill="1" applyBorder="1"/>
    <xf numFmtId="0" fontId="0" fillId="15" borderId="34" xfId="0" applyFill="1" applyBorder="1" applyAlignment="1">
      <alignment horizontal="center"/>
    </xf>
    <xf numFmtId="0" fontId="0" fillId="14" borderId="25" xfId="0" applyFill="1" applyBorder="1"/>
    <xf numFmtId="0" fontId="0" fillId="15" borderId="42" xfId="0" applyFill="1" applyBorder="1" applyAlignment="1">
      <alignment horizontal="center"/>
    </xf>
    <xf numFmtId="0" fontId="0" fillId="0" borderId="0" xfId="0" applyBorder="1" applyAlignment="1">
      <alignment horizontal="center"/>
    </xf>
    <xf numFmtId="0" fontId="0" fillId="11" borderId="15" xfId="0" applyFill="1" applyBorder="1"/>
    <xf numFmtId="0" fontId="10" fillId="11" borderId="16" xfId="0" applyFont="1" applyFill="1" applyBorder="1" applyAlignment="1">
      <alignment horizontal="left" vertical="center" wrapText="1"/>
    </xf>
    <xf numFmtId="0" fontId="0" fillId="11" borderId="16" xfId="0" applyFill="1" applyBorder="1"/>
    <xf numFmtId="0" fontId="0" fillId="11" borderId="17" xfId="0" applyFill="1" applyBorder="1"/>
    <xf numFmtId="0" fontId="0" fillId="9" borderId="15" xfId="0" applyFill="1" applyBorder="1"/>
    <xf numFmtId="0" fontId="10" fillId="9" borderId="16" xfId="0" applyFont="1" applyFill="1" applyBorder="1" applyAlignment="1">
      <alignment horizontal="left" vertical="center" wrapText="1"/>
    </xf>
    <xf numFmtId="0" fontId="0" fillId="9" borderId="16" xfId="0" applyFill="1" applyBorder="1"/>
    <xf numFmtId="9" fontId="10" fillId="9" borderId="16" xfId="0" applyNumberFormat="1" applyFont="1" applyFill="1" applyBorder="1" applyAlignment="1">
      <alignment vertical="center"/>
    </xf>
    <xf numFmtId="0" fontId="10" fillId="9" borderId="16" xfId="0" applyFont="1" applyFill="1" applyBorder="1" applyAlignment="1">
      <alignment horizontal="left" vertical="center"/>
    </xf>
    <xf numFmtId="0" fontId="10" fillId="9" borderId="17" xfId="0" applyFont="1" applyFill="1" applyBorder="1" applyAlignment="1">
      <alignment horizontal="left" vertical="center"/>
    </xf>
    <xf numFmtId="0" fontId="10" fillId="9" borderId="16" xfId="0" applyFont="1" applyFill="1" applyBorder="1" applyAlignment="1">
      <alignment vertical="center" wrapText="1"/>
    </xf>
    <xf numFmtId="0" fontId="0" fillId="16" borderId="15" xfId="0" applyFill="1" applyBorder="1"/>
    <xf numFmtId="0" fontId="10" fillId="16" borderId="16" xfId="0" applyFont="1" applyFill="1" applyBorder="1" applyAlignment="1">
      <alignment horizontal="left" vertical="center" wrapText="1"/>
    </xf>
    <xf numFmtId="0" fontId="0" fillId="16" borderId="16" xfId="0" applyFill="1" applyBorder="1"/>
    <xf numFmtId="0" fontId="0" fillId="16" borderId="17" xfId="0" applyFill="1" applyBorder="1"/>
    <xf numFmtId="0" fontId="0" fillId="16" borderId="0" xfId="0" applyFill="1"/>
    <xf numFmtId="0" fontId="0" fillId="13" borderId="15" xfId="0" applyFill="1" applyBorder="1"/>
    <xf numFmtId="0" fontId="10" fillId="13" borderId="16" xfId="0" applyFont="1" applyFill="1" applyBorder="1" applyAlignment="1">
      <alignment horizontal="left" vertical="center" wrapText="1"/>
    </xf>
    <xf numFmtId="0" fontId="0" fillId="13" borderId="16" xfId="0" applyFill="1" applyBorder="1"/>
    <xf numFmtId="0" fontId="0" fillId="13" borderId="17" xfId="0" applyFill="1" applyBorder="1"/>
    <xf numFmtId="0" fontId="0" fillId="13" borderId="57" xfId="0" applyFill="1" applyBorder="1"/>
    <xf numFmtId="0" fontId="0" fillId="13" borderId="51" xfId="0" applyFill="1" applyBorder="1"/>
    <xf numFmtId="0" fontId="0" fillId="13" borderId="58" xfId="0" applyFill="1" applyBorder="1"/>
    <xf numFmtId="0" fontId="0" fillId="13" borderId="19" xfId="0" applyFill="1" applyBorder="1"/>
    <xf numFmtId="0" fontId="0" fillId="13" borderId="20" xfId="0" applyFill="1" applyBorder="1"/>
    <xf numFmtId="0" fontId="10" fillId="11" borderId="16" xfId="0" applyFont="1" applyFill="1" applyBorder="1" applyAlignment="1" applyProtection="1">
      <alignment horizontal="left" vertical="center"/>
      <protection locked="0"/>
    </xf>
    <xf numFmtId="0" fontId="10" fillId="9" borderId="16" xfId="0" applyFont="1" applyFill="1" applyBorder="1" applyAlignment="1" applyProtection="1">
      <alignment horizontal="left" vertical="center"/>
      <protection locked="0"/>
    </xf>
    <xf numFmtId="0" fontId="0" fillId="9" borderId="17" xfId="0" applyFill="1" applyBorder="1"/>
    <xf numFmtId="0" fontId="0" fillId="17" borderId="15" xfId="0" applyFill="1" applyBorder="1"/>
    <xf numFmtId="0" fontId="10" fillId="17" borderId="16" xfId="0" applyFont="1" applyFill="1" applyBorder="1" applyAlignment="1" applyProtection="1">
      <alignment horizontal="left" vertical="center"/>
      <protection locked="0"/>
    </xf>
    <xf numFmtId="0" fontId="0" fillId="17" borderId="16" xfId="0" applyFill="1" applyBorder="1"/>
    <xf numFmtId="0" fontId="10" fillId="17" borderId="16" xfId="0" applyFont="1" applyFill="1" applyBorder="1" applyAlignment="1">
      <alignment horizontal="left" vertical="center" wrapText="1"/>
    </xf>
    <xf numFmtId="0" fontId="0" fillId="17" borderId="17" xfId="0" applyFill="1" applyBorder="1"/>
    <xf numFmtId="0" fontId="0" fillId="17" borderId="0" xfId="0" applyFill="1"/>
    <xf numFmtId="0" fontId="0" fillId="18" borderId="0" xfId="0" applyFill="1"/>
    <xf numFmtId="0" fontId="0" fillId="12" borderId="15" xfId="0" applyFill="1" applyBorder="1"/>
    <xf numFmtId="0" fontId="10" fillId="12" borderId="16" xfId="0" applyFont="1" applyFill="1" applyBorder="1" applyAlignment="1" applyProtection="1">
      <alignment horizontal="left" vertical="center"/>
      <protection locked="0"/>
    </xf>
    <xf numFmtId="0" fontId="0" fillId="12" borderId="16" xfId="0" applyFill="1" applyBorder="1"/>
    <xf numFmtId="0" fontId="0" fillId="12" borderId="17" xfId="0" applyFill="1" applyBorder="1"/>
    <xf numFmtId="0" fontId="10" fillId="11" borderId="0" xfId="0" applyFont="1" applyFill="1"/>
    <xf numFmtId="0" fontId="30" fillId="11" borderId="16" xfId="0" applyFont="1" applyFill="1" applyBorder="1" applyAlignment="1" applyProtection="1">
      <alignment horizontal="left" vertical="center"/>
      <protection locked="0"/>
    </xf>
    <xf numFmtId="0" fontId="30" fillId="11" borderId="16" xfId="0" applyFont="1" applyFill="1" applyBorder="1" applyAlignment="1">
      <alignment horizontal="left" vertical="center" wrapText="1"/>
    </xf>
    <xf numFmtId="0" fontId="10" fillId="11" borderId="15" xfId="0" applyFont="1" applyFill="1" applyBorder="1"/>
    <xf numFmtId="0" fontId="30" fillId="0" borderId="0" xfId="0" applyFont="1"/>
    <xf numFmtId="0" fontId="30" fillId="11" borderId="15" xfId="0" applyFont="1" applyFill="1" applyBorder="1"/>
    <xf numFmtId="0" fontId="30" fillId="12" borderId="15" xfId="0" applyFont="1" applyFill="1" applyBorder="1"/>
    <xf numFmtId="0" fontId="30" fillId="12" borderId="16" xfId="0" applyFont="1" applyFill="1" applyBorder="1" applyAlignment="1" applyProtection="1">
      <alignment horizontal="left" vertical="center"/>
      <protection locked="0"/>
    </xf>
    <xf numFmtId="0" fontId="30" fillId="12" borderId="16" xfId="0" applyFont="1" applyFill="1" applyBorder="1"/>
    <xf numFmtId="0" fontId="30" fillId="12" borderId="17" xfId="0" applyFont="1" applyFill="1" applyBorder="1"/>
    <xf numFmtId="0" fontId="30" fillId="12" borderId="0" xfId="0" applyFont="1" applyFill="1"/>
    <xf numFmtId="0" fontId="7" fillId="2" borderId="16" xfId="0" applyFont="1" applyFill="1" applyBorder="1" applyAlignment="1" applyProtection="1">
      <alignment horizontal="center"/>
      <protection locked="0" hidden="1"/>
    </xf>
    <xf numFmtId="0" fontId="7" fillId="2" borderId="16" xfId="0" applyFont="1" applyFill="1" applyBorder="1" applyAlignment="1" applyProtection="1">
      <alignment horizontal="center"/>
      <protection locked="0" hidden="1"/>
    </xf>
    <xf numFmtId="10" fontId="30" fillId="9" borderId="40" xfId="0" applyNumberFormat="1" applyFont="1" applyFill="1" applyBorder="1" applyAlignment="1">
      <alignment horizontal="center" vertical="center"/>
    </xf>
    <xf numFmtId="10" fontId="30" fillId="9" borderId="16" xfId="0" applyNumberFormat="1" applyFont="1" applyFill="1" applyBorder="1" applyAlignment="1">
      <alignment horizontal="center" vertical="center"/>
    </xf>
    <xf numFmtId="0" fontId="1" fillId="0" borderId="0" xfId="0" applyFont="1" applyProtection="1">
      <protection hidden="1"/>
    </xf>
    <xf numFmtId="0" fontId="13" fillId="5" borderId="59" xfId="0" applyFont="1" applyFill="1" applyBorder="1" applyAlignment="1" applyProtection="1">
      <alignment horizontal="center"/>
      <protection hidden="1"/>
    </xf>
    <xf numFmtId="0" fontId="13" fillId="5" borderId="57" xfId="0" applyFont="1" applyFill="1" applyBorder="1" applyProtection="1">
      <protection hidden="1"/>
    </xf>
    <xf numFmtId="0" fontId="13" fillId="5" borderId="60" xfId="0" applyFont="1" applyFill="1" applyBorder="1" applyProtection="1">
      <protection hidden="1"/>
    </xf>
    <xf numFmtId="0" fontId="7" fillId="2" borderId="59" xfId="0" applyFont="1" applyFill="1" applyBorder="1" applyAlignment="1" applyProtection="1">
      <alignment horizontal="center"/>
      <protection locked="0" hidden="1"/>
    </xf>
    <xf numFmtId="0" fontId="31" fillId="2" borderId="57" xfId="0" applyFont="1" applyFill="1" applyBorder="1" applyAlignment="1" applyProtection="1">
      <alignment horizontal="center"/>
      <protection locked="0" hidden="1"/>
    </xf>
    <xf numFmtId="0" fontId="6" fillId="2" borderId="0" xfId="0" applyFont="1" applyFill="1" applyAlignment="1">
      <alignment horizontal="center" wrapText="1"/>
    </xf>
    <xf numFmtId="0" fontId="6" fillId="9" borderId="0" xfId="0" applyFont="1" applyFill="1" applyAlignment="1" applyProtection="1">
      <alignment horizontal="center" wrapText="1"/>
      <protection hidden="1"/>
    </xf>
    <xf numFmtId="0" fontId="0" fillId="0" borderId="0" xfId="0" applyAlignment="1" applyProtection="1">
      <alignment horizontal="left" vertical="center" wrapText="1"/>
      <protection hidden="1"/>
    </xf>
    <xf numFmtId="0" fontId="7" fillId="2" borderId="15" xfId="0" applyFont="1" applyFill="1" applyBorder="1" applyAlignment="1" applyProtection="1">
      <alignment horizontal="center"/>
      <protection locked="0" hidden="1"/>
    </xf>
    <xf numFmtId="0" fontId="7" fillId="2" borderId="16" xfId="0" applyFont="1" applyFill="1" applyBorder="1" applyAlignment="1" applyProtection="1">
      <alignment horizontal="center"/>
      <protection locked="0" hidden="1"/>
    </xf>
    <xf numFmtId="0" fontId="7" fillId="2" borderId="17" xfId="0" applyFont="1" applyFill="1" applyBorder="1" applyAlignment="1" applyProtection="1">
      <alignment horizontal="center"/>
      <protection locked="0" hidden="1"/>
    </xf>
    <xf numFmtId="0" fontId="7" fillId="2" borderId="18" xfId="0" applyFont="1" applyFill="1" applyBorder="1" applyAlignment="1" applyProtection="1">
      <alignment horizontal="center"/>
      <protection locked="0" hidden="1"/>
    </xf>
    <xf numFmtId="0" fontId="7" fillId="2" borderId="19" xfId="0" applyFont="1" applyFill="1" applyBorder="1" applyAlignment="1" applyProtection="1">
      <alignment horizontal="center"/>
      <protection locked="0" hidden="1"/>
    </xf>
    <xf numFmtId="0" fontId="7" fillId="2" borderId="20" xfId="0" applyFont="1" applyFill="1" applyBorder="1" applyAlignment="1" applyProtection="1">
      <alignment horizontal="center"/>
      <protection locked="0" hidden="1"/>
    </xf>
    <xf numFmtId="0" fontId="7" fillId="2" borderId="3" xfId="0" applyFont="1" applyFill="1" applyBorder="1" applyAlignment="1" applyProtection="1">
      <alignment horizontal="center" vertical="top" wrapText="1"/>
      <protection hidden="1"/>
    </xf>
    <xf numFmtId="0" fontId="0" fillId="2" borderId="4" xfId="0" applyFill="1" applyBorder="1" applyAlignment="1" applyProtection="1">
      <alignment horizontal="center" vertical="top" wrapText="1"/>
      <protection hidden="1"/>
    </xf>
    <xf numFmtId="0" fontId="0" fillId="2" borderId="5" xfId="0" applyFill="1" applyBorder="1" applyAlignment="1" applyProtection="1">
      <alignment horizontal="center" vertical="top" wrapText="1"/>
      <protection hidden="1"/>
    </xf>
    <xf numFmtId="0" fontId="0" fillId="2" borderId="27" xfId="0" applyFill="1" applyBorder="1" applyAlignment="1" applyProtection="1">
      <alignment horizontal="center" vertical="top" wrapText="1"/>
      <protection hidden="1"/>
    </xf>
    <xf numFmtId="0" fontId="0" fillId="2" borderId="0" xfId="0" applyFill="1" applyAlignment="1" applyProtection="1">
      <alignment horizontal="center" vertical="top" wrapText="1"/>
      <protection hidden="1"/>
    </xf>
    <xf numFmtId="0" fontId="0" fillId="2" borderId="28" xfId="0" applyFill="1" applyBorder="1" applyAlignment="1" applyProtection="1">
      <alignment horizontal="center" vertical="top" wrapText="1"/>
      <protection hidden="1"/>
    </xf>
    <xf numFmtId="0" fontId="0" fillId="2" borderId="6" xfId="0" applyFill="1" applyBorder="1" applyAlignment="1" applyProtection="1">
      <alignment horizontal="center" vertical="top" wrapText="1"/>
      <protection hidden="1"/>
    </xf>
    <xf numFmtId="0" fontId="0" fillId="2" borderId="7" xfId="0" applyFill="1" applyBorder="1" applyAlignment="1" applyProtection="1">
      <alignment horizontal="center" vertical="top" wrapText="1"/>
      <protection hidden="1"/>
    </xf>
    <xf numFmtId="0" fontId="0" fillId="2" borderId="8" xfId="0" applyFill="1" applyBorder="1" applyAlignment="1" applyProtection="1">
      <alignment horizontal="center" vertical="top" wrapText="1"/>
      <protection hidden="1"/>
    </xf>
    <xf numFmtId="0" fontId="7" fillId="2" borderId="21" xfId="0" applyFont="1" applyFill="1" applyBorder="1" applyAlignment="1" applyProtection="1">
      <alignment horizontal="center"/>
      <protection locked="0" hidden="1"/>
    </xf>
    <xf numFmtId="0" fontId="7" fillId="2" borderId="22" xfId="0" applyFont="1" applyFill="1" applyBorder="1" applyAlignment="1" applyProtection="1">
      <alignment horizontal="center"/>
      <protection locked="0" hidden="1"/>
    </xf>
    <xf numFmtId="0" fontId="7" fillId="2" borderId="23" xfId="0" applyFont="1" applyFill="1" applyBorder="1" applyAlignment="1" applyProtection="1">
      <alignment horizontal="center"/>
      <protection locked="0" hidden="1"/>
    </xf>
    <xf numFmtId="0" fontId="7" fillId="2" borderId="24" xfId="0" applyFont="1" applyFill="1" applyBorder="1" applyAlignment="1" applyProtection="1">
      <alignment horizontal="center"/>
      <protection locked="0" hidden="1"/>
    </xf>
    <xf numFmtId="0" fontId="7" fillId="2" borderId="25" xfId="0" applyFont="1" applyFill="1" applyBorder="1" applyAlignment="1" applyProtection="1">
      <alignment horizontal="center"/>
      <protection locked="0" hidden="1"/>
    </xf>
    <xf numFmtId="0" fontId="7" fillId="2" borderId="26" xfId="0" applyFont="1" applyFill="1" applyBorder="1" applyAlignment="1" applyProtection="1">
      <alignment horizontal="center"/>
      <protection locked="0" hidden="1"/>
    </xf>
    <xf numFmtId="0" fontId="6" fillId="0" borderId="12" xfId="0" applyFont="1" applyBorder="1" applyAlignment="1" applyProtection="1">
      <alignment horizontal="center"/>
      <protection hidden="1"/>
    </xf>
    <xf numFmtId="0" fontId="6" fillId="0" borderId="13" xfId="0" applyFont="1" applyBorder="1" applyAlignment="1" applyProtection="1">
      <alignment horizontal="center"/>
      <protection hidden="1"/>
    </xf>
    <xf numFmtId="0" fontId="6" fillId="0" borderId="14" xfId="0" applyFont="1" applyBorder="1" applyAlignment="1" applyProtection="1">
      <alignment horizontal="center"/>
      <protection hidden="1"/>
    </xf>
    <xf numFmtId="0" fontId="6" fillId="0" borderId="15" xfId="0" applyFont="1" applyBorder="1" applyAlignment="1" applyProtection="1">
      <alignment horizontal="center"/>
      <protection hidden="1"/>
    </xf>
    <xf numFmtId="0" fontId="6" fillId="0" borderId="16" xfId="0" applyFont="1" applyBorder="1" applyAlignment="1" applyProtection="1">
      <alignment horizontal="center"/>
      <protection hidden="1"/>
    </xf>
    <xf numFmtId="0" fontId="6" fillId="0" borderId="17" xfId="0" applyFont="1" applyBorder="1" applyAlignment="1" applyProtection="1">
      <alignment horizontal="center"/>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8" fillId="3" borderId="0" xfId="0" applyFont="1" applyFill="1" applyAlignment="1" applyProtection="1">
      <alignment horizontal="center"/>
      <protection hidden="1"/>
    </xf>
    <xf numFmtId="0" fontId="6" fillId="0" borderId="3" xfId="0" applyFont="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7" fillId="2" borderId="10" xfId="0" applyFont="1" applyFill="1" applyBorder="1" applyAlignment="1" applyProtection="1">
      <alignment horizontal="center"/>
      <protection locked="0" hidden="1"/>
    </xf>
    <xf numFmtId="0" fontId="7" fillId="2" borderId="11" xfId="0" applyFont="1" applyFill="1" applyBorder="1" applyAlignment="1" applyProtection="1">
      <alignment horizontal="center"/>
      <protection locked="0" hidden="1"/>
    </xf>
    <xf numFmtId="0" fontId="6" fillId="0" borderId="12" xfId="0" applyFont="1" applyBorder="1" applyAlignment="1" applyProtection="1">
      <alignment horizontal="center" vertical="center"/>
      <protection hidden="1"/>
    </xf>
    <xf numFmtId="0" fontId="6" fillId="0" borderId="13" xfId="0" applyFont="1" applyBorder="1" applyAlignment="1" applyProtection="1">
      <alignment horizontal="center" vertical="center"/>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hidden="1"/>
    </xf>
    <xf numFmtId="0" fontId="7" fillId="2" borderId="13" xfId="0" applyFont="1" applyFill="1" applyBorder="1" applyAlignment="1" applyProtection="1">
      <alignment horizontal="center"/>
      <protection locked="0" hidden="1"/>
    </xf>
    <xf numFmtId="0" fontId="7" fillId="2" borderId="14" xfId="0" applyFont="1" applyFill="1" applyBorder="1" applyAlignment="1" applyProtection="1">
      <alignment horizontal="center"/>
      <protection locked="0" hidden="1"/>
    </xf>
    <xf numFmtId="0" fontId="14" fillId="5" borderId="29" xfId="0" applyFont="1" applyFill="1" applyBorder="1" applyAlignment="1" applyProtection="1">
      <alignment horizontal="center" vertical="center"/>
      <protection hidden="1"/>
    </xf>
    <xf numFmtId="0" fontId="14" fillId="5" borderId="37" xfId="0" applyFont="1" applyFill="1" applyBorder="1" applyAlignment="1" applyProtection="1">
      <alignment horizontal="center" vertical="center"/>
      <protection hidden="1"/>
    </xf>
    <xf numFmtId="0" fontId="11" fillId="0" borderId="0" xfId="0" applyFont="1" applyAlignment="1" applyProtection="1">
      <alignment horizontal="center"/>
      <protection hidden="1"/>
    </xf>
    <xf numFmtId="0" fontId="13" fillId="5" borderId="32" xfId="0" applyFont="1" applyFill="1" applyBorder="1" applyAlignment="1" applyProtection="1">
      <alignment horizontal="center" vertical="center" wrapText="1"/>
      <protection hidden="1"/>
    </xf>
    <xf numFmtId="0" fontId="13" fillId="5" borderId="35" xfId="0" applyFont="1" applyFill="1" applyBorder="1" applyAlignment="1" applyProtection="1">
      <alignment horizontal="center" vertical="center" wrapText="1"/>
      <protection hidden="1"/>
    </xf>
    <xf numFmtId="0" fontId="13" fillId="5" borderId="11" xfId="0" applyFont="1" applyFill="1" applyBorder="1" applyAlignment="1" applyProtection="1">
      <alignment horizontal="center" vertical="center" wrapText="1"/>
      <protection hidden="1"/>
    </xf>
    <xf numFmtId="0" fontId="13" fillId="5" borderId="36" xfId="0" applyFont="1" applyFill="1" applyBorder="1" applyAlignment="1" applyProtection="1">
      <alignment horizontal="center" vertical="center" wrapText="1"/>
      <protection hidden="1"/>
    </xf>
    <xf numFmtId="0" fontId="0" fillId="0" borderId="29" xfId="0" applyBorder="1" applyAlignment="1" applyProtection="1">
      <alignment horizontal="center" vertical="center" wrapText="1"/>
      <protection hidden="1"/>
    </xf>
    <xf numFmtId="0" fontId="0" fillId="0" borderId="37" xfId="0" applyBorder="1" applyAlignment="1" applyProtection="1">
      <alignment horizontal="center" vertical="center" wrapText="1"/>
      <protection hidden="1"/>
    </xf>
    <xf numFmtId="0" fontId="0" fillId="2" borderId="7" xfId="0" applyFill="1" applyBorder="1" applyAlignment="1" applyProtection="1">
      <alignment horizontal="center"/>
      <protection hidden="1"/>
    </xf>
    <xf numFmtId="0" fontId="6" fillId="8" borderId="0" xfId="0" applyFont="1" applyFill="1" applyAlignment="1" applyProtection="1">
      <alignment horizontal="center" vertical="center" wrapText="1"/>
      <protection hidden="1"/>
    </xf>
    <xf numFmtId="0" fontId="24" fillId="4" borderId="0" xfId="0" applyFont="1" applyFill="1" applyAlignment="1" applyProtection="1">
      <alignment horizontal="center" vertical="center" textRotation="90" wrapText="1"/>
      <protection hidden="1"/>
    </xf>
    <xf numFmtId="0" fontId="0" fillId="0" borderId="0" xfId="0" applyAlignment="1">
      <alignment horizontal="center" wrapText="1"/>
    </xf>
    <xf numFmtId="0" fontId="0" fillId="0" borderId="28" xfId="0" applyBorder="1" applyAlignment="1">
      <alignment horizontal="center" vertical="top" wrapText="1"/>
    </xf>
    <xf numFmtId="0" fontId="32" fillId="0" borderId="0" xfId="0" applyNumberFormat="1" applyFont="1" applyBorder="1" applyProtection="1">
      <protection hidden="1"/>
    </xf>
    <xf numFmtId="0" fontId="33" fillId="0" borderId="0" xfId="0" applyFont="1" applyProtection="1">
      <protection hidden="1"/>
    </xf>
  </cellXfs>
  <cellStyles count="2">
    <cellStyle name="Normal" xfId="0" builtinId="0"/>
    <cellStyle name="Normal 2" xfId="1" xr:uid="{00000000-0005-0000-0000-000001000000}"/>
  </cellStyles>
  <dxfs count="12">
    <dxf>
      <numFmt numFmtId="0" formatCode="General"/>
      <protection locked="1" hidden="1"/>
    </dxf>
    <dxf>
      <font>
        <b val="0"/>
        <i val="0"/>
        <strike val="0"/>
        <u val="none"/>
        <vertAlign val="baseline"/>
        <sz val="11"/>
        <color indexed="2"/>
        <name val="Calibri"/>
        <scheme val="minor"/>
      </font>
      <fill>
        <patternFill patternType="solid">
          <fgColor theme="7" tint="0.79998168889431442"/>
          <bgColor theme="7" tint="0.79998168889431442"/>
        </patternFill>
      </fill>
      <alignment horizontal="center" textRotation="0" indent="0" justifyLastLine="0" shrinkToFit="0" readingOrder="0"/>
      <border>
        <left style="thin">
          <color auto="1"/>
        </left>
        <right style="thin">
          <color auto="1"/>
        </right>
        <top style="thin">
          <color auto="1"/>
        </top>
        <bottom style="thin">
          <color auto="1"/>
        </bottom>
      </border>
      <protection locked="0" hidden="1"/>
    </dxf>
    <dxf>
      <font>
        <b val="0"/>
        <i val="0"/>
        <strike val="0"/>
        <u val="none"/>
        <vertAlign val="baseline"/>
        <sz val="11"/>
        <color indexed="2"/>
        <name val="Calibri"/>
        <scheme val="minor"/>
      </font>
      <fill>
        <patternFill patternType="solid">
          <fgColor theme="7" tint="0.79998168889431442"/>
          <bgColor theme="7" tint="0.79998168889431442"/>
        </patternFill>
      </fill>
      <alignment horizontal="center" textRotation="0" indent="0" justifyLastLine="0" shrinkToFit="0" readingOrder="0"/>
      <border>
        <left/>
        <right style="thin">
          <color auto="1"/>
        </right>
        <top style="thin">
          <color auto="1"/>
        </top>
        <bottom style="thin">
          <color auto="1"/>
        </bottom>
      </border>
      <protection locked="0" hidden="1"/>
    </dxf>
    <dxf>
      <font>
        <b val="0"/>
        <i val="0"/>
        <strike val="0"/>
        <condense val="0"/>
        <extend val="0"/>
        <outline val="0"/>
        <shadow val="0"/>
        <u val="none"/>
        <vertAlign val="baseline"/>
        <sz val="11"/>
        <color theme="4" tint="-0.249977111117893"/>
        <name val="Calibri"/>
        <family val="2"/>
        <scheme val="minor"/>
      </font>
      <fill>
        <patternFill patternType="solid">
          <fgColor theme="6" tint="0.79998168889431442"/>
          <bgColor theme="6" tint="0.79998168889431442"/>
        </patternFill>
      </fill>
      <alignment horizontal="center" vertical="bottom" textRotation="0" wrapText="0" indent="0" justifyLastLine="0" shrinkToFit="0" readingOrder="0"/>
      <border diagonalUp="0" diagonalDown="0">
        <left/>
        <right style="thin">
          <color auto="1"/>
        </right>
        <top style="thin">
          <color auto="1"/>
        </top>
        <bottom/>
      </border>
      <protection locked="1" hidden="1"/>
    </dxf>
    <dxf>
      <font>
        <b val="0"/>
        <i val="0"/>
        <strike val="0"/>
        <u val="none"/>
        <vertAlign val="baseline"/>
        <sz val="11"/>
        <color theme="4" tint="-0.249977111117893"/>
        <name val="Calibri"/>
        <scheme val="minor"/>
      </font>
      <fill>
        <patternFill patternType="solid">
          <fgColor theme="6" tint="0.79998168889431442"/>
          <bgColor theme="6" tint="0.79998168889431442"/>
        </patternFill>
      </fill>
      <border>
        <left style="thin">
          <color auto="1"/>
        </left>
        <right/>
        <top style="thin">
          <color auto="1"/>
        </top>
        <bottom style="thin">
          <color auto="1"/>
        </bottom>
      </border>
      <protection locked="1" hidden="1"/>
    </dxf>
    <dxf>
      <font>
        <b val="0"/>
        <i val="0"/>
        <strike val="0"/>
        <u val="none"/>
        <vertAlign val="baseline"/>
        <sz val="11"/>
        <color theme="4" tint="-0.249977111117893"/>
        <name val="Calibri"/>
        <scheme val="minor"/>
      </font>
      <fill>
        <patternFill patternType="solid">
          <fgColor theme="6" tint="0.79998168889431442"/>
          <bgColor theme="6" tint="0.79998168889431442"/>
        </patternFill>
      </fill>
      <border>
        <left style="thin">
          <color auto="1"/>
        </left>
        <right style="thin">
          <color auto="1"/>
        </right>
        <top style="thin">
          <color auto="1"/>
        </top>
        <bottom style="thin">
          <color auto="1"/>
        </bottom>
        <vertical/>
        <horizontal/>
      </border>
      <protection locked="1" hidden="1"/>
    </dxf>
    <dxf>
      <font>
        <b val="0"/>
        <i val="0"/>
        <strike val="0"/>
        <u val="none"/>
        <vertAlign val="baseline"/>
        <sz val="11"/>
        <color theme="4" tint="-0.249977111117893"/>
        <name val="Calibri"/>
        <scheme val="minor"/>
      </font>
      <fill>
        <patternFill patternType="solid">
          <fgColor theme="6" tint="0.79998168889431442"/>
          <bgColor theme="6" tint="0.79998168889431442"/>
        </patternFill>
      </fill>
      <border>
        <left style="thin">
          <color auto="1"/>
        </left>
        <right style="thin">
          <color auto="1"/>
        </right>
        <top style="thin">
          <color auto="1"/>
        </top>
        <bottom style="thin">
          <color auto="1"/>
        </bottom>
        <vertical/>
        <horizontal/>
      </border>
      <protection locked="1" hidden="1"/>
    </dxf>
    <dxf>
      <font>
        <b val="0"/>
        <i val="0"/>
        <strike val="0"/>
        <u val="none"/>
        <vertAlign val="baseline"/>
        <sz val="11"/>
        <color theme="4" tint="-0.249977111117893"/>
        <name val="Calibri"/>
        <scheme val="minor"/>
      </font>
      <fill>
        <patternFill patternType="solid">
          <fgColor theme="6" tint="0.79998168889431442"/>
          <bgColor theme="6" tint="0.79998168889431442"/>
        </patternFill>
      </fill>
      <border>
        <left style="thin">
          <color auto="1"/>
        </left>
        <right style="thin">
          <color auto="1"/>
        </right>
        <top style="thin">
          <color auto="1"/>
        </top>
        <bottom style="thin">
          <color auto="1"/>
        </bottom>
        <vertical/>
        <horizontal/>
      </border>
      <protection locked="1" hidden="1"/>
    </dxf>
    <dxf>
      <font>
        <b val="0"/>
        <i val="0"/>
        <strike val="0"/>
        <u val="none"/>
        <vertAlign val="baseline"/>
        <sz val="11"/>
        <color theme="4" tint="-0.249977111117893"/>
        <name val="Calibri"/>
        <scheme val="minor"/>
      </font>
      <fill>
        <patternFill patternType="solid">
          <fgColor theme="6" tint="0.79998168889431442"/>
          <bgColor theme="6" tint="0.79998168889431442"/>
        </patternFill>
      </fill>
      <alignment horizontal="center" vertical="bottom" textRotation="0" wrapText="0" indent="0" justifyLastLine="0" shrinkToFit="0" readingOrder="0"/>
      <border>
        <left/>
        <right style="thin">
          <color auto="1"/>
        </right>
        <top style="thin">
          <color auto="1"/>
        </top>
        <bottom style="thin">
          <color auto="1"/>
        </bottom>
      </border>
      <protection locked="1" hidden="1"/>
    </dxf>
    <dxf>
      <protection locked="1" hidden="1"/>
    </dxf>
    <dxf>
      <protection locked="1" hidden="1"/>
    </dxf>
    <dxf>
      <protection locked="1" hidden="1"/>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615950</xdr:colOff>
      <xdr:row>8</xdr:row>
      <xdr:rowOff>76200</xdr:rowOff>
    </xdr:from>
    <xdr:to>
      <xdr:col>6</xdr:col>
      <xdr:colOff>42045</xdr:colOff>
      <xdr:row>13</xdr:row>
      <xdr:rowOff>79258</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xdr:blipFill>
      <xdr:spPr bwMode="auto">
        <a:xfrm>
          <a:off x="615950" y="1549400"/>
          <a:ext cx="4000000" cy="93333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423" displayName="Tableau423" ref="B3:J44" headerRowDxfId="11" dataDxfId="10" totalsRowDxfId="9">
  <autoFilter ref="B3:J44" xr:uid="{00000000-0009-0000-0100-000001000000}"/>
  <sortState xmlns:xlrd2="http://schemas.microsoft.com/office/spreadsheetml/2017/richdata2" ref="B4:I30">
    <sortCondition ref="B3:B30"/>
  </sortState>
  <tableColumns count="9">
    <tableColumn id="1" xr3:uid="{00000000-0010-0000-0000-000001000000}" name="Question" dataDxfId="8"/>
    <tableColumn id="2" xr3:uid="{00000000-0010-0000-0000-000002000000}" name="Colonne1" dataDxfId="7"/>
    <tableColumn id="3" xr3:uid="{00000000-0010-0000-0000-000003000000}" name="Action" dataDxfId="6"/>
    <tableColumn id="4" xr3:uid="{00000000-0010-0000-0000-000004000000}" name="Désignation de l'action" dataDxfId="5"/>
    <tableColumn id="5" xr3:uid="{00000000-0010-0000-0000-000005000000}" name="Critères / attendus" dataDxfId="4"/>
    <tableColumn id="15" xr3:uid="{D93AF4A0-1009-4A46-94FF-996F55316983}" name="N°" dataDxfId="3"/>
    <tableColumn id="6" xr3:uid="{00000000-0010-0000-0000-000006000000}" name="FAUX" dataDxfId="2"/>
    <tableColumn id="7" xr3:uid="{00000000-0010-0000-0000-000007000000}" name="JUSTE" dataDxfId="1"/>
    <tableColumn id="8" xr3:uid="{1E330C8C-EAD8-4F71-83EE-2A0D5F2619F7}" name="Points" dataDxfId="0">
      <calculatedColumnFormula>IF(ISBLANK(I4),0,1)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44"/>
  <sheetViews>
    <sheetView topLeftCell="A26" workbookViewId="0">
      <selection activeCell="B26" sqref="B26:K27"/>
    </sheetView>
  </sheetViews>
  <sheetFormatPr baseColWidth="10" defaultRowHeight="14.5" x14ac:dyDescent="0.35"/>
  <sheetData>
    <row r="2" spans="1:6" x14ac:dyDescent="0.35">
      <c r="B2" s="1" t="s">
        <v>595</v>
      </c>
    </row>
    <row r="3" spans="1:6" x14ac:dyDescent="0.35">
      <c r="B3" s="1" t="s">
        <v>581</v>
      </c>
    </row>
    <row r="5" spans="1:6" x14ac:dyDescent="0.35">
      <c r="A5" s="1" t="s">
        <v>0</v>
      </c>
      <c r="B5" s="1" t="s">
        <v>1</v>
      </c>
    </row>
    <row r="6" spans="1:6" x14ac:dyDescent="0.35">
      <c r="A6" t="s">
        <v>2</v>
      </c>
      <c r="B6" t="s">
        <v>3</v>
      </c>
    </row>
    <row r="7" spans="1:6" x14ac:dyDescent="0.35">
      <c r="A7" t="s">
        <v>4</v>
      </c>
      <c r="B7" s="2" t="s">
        <v>5</v>
      </c>
      <c r="C7" s="3"/>
      <c r="D7" s="3"/>
      <c r="E7" s="3"/>
      <c r="F7" s="3"/>
    </row>
    <row r="8" spans="1:6" x14ac:dyDescent="0.35">
      <c r="B8" t="s">
        <v>6</v>
      </c>
    </row>
    <row r="15" spans="1:6" x14ac:dyDescent="0.35">
      <c r="A15" t="s">
        <v>7</v>
      </c>
      <c r="B15" t="s">
        <v>8</v>
      </c>
    </row>
    <row r="17" spans="1:14" x14ac:dyDescent="0.35">
      <c r="A17" s="1" t="s">
        <v>9</v>
      </c>
      <c r="B17" s="1" t="s">
        <v>10</v>
      </c>
    </row>
    <row r="18" spans="1:14" ht="14.65" customHeight="1" x14ac:dyDescent="0.35">
      <c r="A18" t="s">
        <v>11</v>
      </c>
      <c r="B18" s="142" t="s">
        <v>596</v>
      </c>
      <c r="E18" s="4"/>
      <c r="F18" s="4"/>
      <c r="G18" s="4"/>
      <c r="H18" s="4"/>
      <c r="I18" s="4"/>
      <c r="J18" s="4"/>
      <c r="K18" s="4"/>
      <c r="L18" s="4"/>
      <c r="M18" s="4"/>
      <c r="N18" s="4"/>
    </row>
    <row r="21" spans="1:14" x14ac:dyDescent="0.35">
      <c r="A21" s="1" t="s">
        <v>12</v>
      </c>
      <c r="B21" s="1" t="s">
        <v>13</v>
      </c>
    </row>
    <row r="22" spans="1:14" x14ac:dyDescent="0.35">
      <c r="A22" t="s">
        <v>14</v>
      </c>
      <c r="B22" t="s">
        <v>15</v>
      </c>
    </row>
    <row r="23" spans="1:14" x14ac:dyDescent="0.35">
      <c r="A23" t="s">
        <v>16</v>
      </c>
      <c r="B23" s="64" t="s">
        <v>569</v>
      </c>
    </row>
    <row r="24" spans="1:14" x14ac:dyDescent="0.35">
      <c r="B24" s="341" t="s">
        <v>597</v>
      </c>
      <c r="C24" s="341"/>
      <c r="D24" s="341"/>
      <c r="E24" s="341"/>
      <c r="F24" s="341"/>
      <c r="G24" s="341"/>
      <c r="H24" s="341"/>
      <c r="I24" s="341"/>
      <c r="J24" s="341"/>
      <c r="K24" s="341"/>
    </row>
    <row r="25" spans="1:14" x14ac:dyDescent="0.35">
      <c r="A25" t="s">
        <v>568</v>
      </c>
      <c r="B25" t="s">
        <v>17</v>
      </c>
    </row>
    <row r="26" spans="1:14" x14ac:dyDescent="0.35">
      <c r="B26" s="341" t="s">
        <v>964</v>
      </c>
      <c r="C26" s="341"/>
      <c r="D26" s="341"/>
      <c r="E26" s="341"/>
      <c r="F26" s="341"/>
      <c r="G26" s="341"/>
      <c r="H26" s="341"/>
      <c r="I26" s="341"/>
      <c r="J26" s="341"/>
      <c r="K26" s="341"/>
    </row>
    <row r="27" spans="1:14" x14ac:dyDescent="0.35">
      <c r="B27" s="341"/>
      <c r="C27" s="341"/>
      <c r="D27" s="341"/>
      <c r="E27" s="341"/>
      <c r="F27" s="341"/>
      <c r="G27" s="341"/>
      <c r="H27" s="341"/>
      <c r="I27" s="341"/>
      <c r="J27" s="341"/>
      <c r="K27" s="341"/>
    </row>
    <row r="28" spans="1:14" x14ac:dyDescent="0.35">
      <c r="A28" t="s">
        <v>18</v>
      </c>
      <c r="B28" t="s">
        <v>19</v>
      </c>
    </row>
    <row r="29" spans="1:14" x14ac:dyDescent="0.35">
      <c r="B29" s="341" t="s">
        <v>20</v>
      </c>
      <c r="C29" s="341"/>
      <c r="D29" s="341"/>
      <c r="E29" s="341"/>
      <c r="F29" s="341"/>
      <c r="G29" s="341"/>
      <c r="H29" s="341"/>
      <c r="I29" s="341"/>
      <c r="J29" s="341"/>
      <c r="K29" s="341"/>
    </row>
    <row r="30" spans="1:14" x14ac:dyDescent="0.35">
      <c r="B30" s="341" t="s">
        <v>21</v>
      </c>
      <c r="C30" s="341"/>
      <c r="D30" s="341"/>
      <c r="E30" s="341"/>
      <c r="F30" s="341"/>
      <c r="G30" s="341"/>
      <c r="H30" s="341"/>
      <c r="I30" s="341"/>
      <c r="J30" s="341"/>
      <c r="K30" s="341"/>
    </row>
    <row r="31" spans="1:14" x14ac:dyDescent="0.35">
      <c r="A31" t="s">
        <v>22</v>
      </c>
      <c r="B31" t="s">
        <v>23</v>
      </c>
    </row>
    <row r="32" spans="1:14" x14ac:dyDescent="0.35">
      <c r="B32" s="341" t="s">
        <v>24</v>
      </c>
      <c r="C32" s="341"/>
      <c r="D32" s="341"/>
      <c r="E32" s="341"/>
      <c r="F32" s="341"/>
      <c r="G32" s="341"/>
      <c r="H32" s="341"/>
      <c r="I32" s="341"/>
      <c r="J32" s="341"/>
      <c r="K32" s="341"/>
    </row>
    <row r="33" spans="1:11" x14ac:dyDescent="0.35">
      <c r="B33" s="341" t="s">
        <v>25</v>
      </c>
      <c r="C33" s="341"/>
      <c r="D33" s="341"/>
      <c r="E33" s="341"/>
      <c r="F33" s="341"/>
      <c r="G33" s="341"/>
      <c r="H33" s="341"/>
      <c r="I33" s="341"/>
      <c r="J33" s="341"/>
      <c r="K33" s="341"/>
    </row>
    <row r="35" spans="1:11" x14ac:dyDescent="0.35">
      <c r="A35" s="1" t="s">
        <v>570</v>
      </c>
      <c r="B35" s="1" t="s">
        <v>26</v>
      </c>
    </row>
    <row r="36" spans="1:11" x14ac:dyDescent="0.35">
      <c r="A36" s="64" t="s">
        <v>571</v>
      </c>
      <c r="B36" t="s">
        <v>27</v>
      </c>
    </row>
    <row r="37" spans="1:11" x14ac:dyDescent="0.35">
      <c r="B37" t="s">
        <v>28</v>
      </c>
    </row>
    <row r="38" spans="1:11" x14ac:dyDescent="0.35">
      <c r="B38" s="341" t="s">
        <v>29</v>
      </c>
      <c r="C38" s="341"/>
      <c r="D38" s="341"/>
      <c r="E38" s="341"/>
      <c r="F38" s="341"/>
      <c r="G38" s="341"/>
      <c r="H38" s="341"/>
      <c r="I38" s="341"/>
      <c r="J38" s="341"/>
      <c r="K38" s="341"/>
    </row>
    <row r="40" spans="1:11" x14ac:dyDescent="0.35">
      <c r="A40" s="59" t="s">
        <v>572</v>
      </c>
      <c r="B40" s="59" t="s">
        <v>577</v>
      </c>
      <c r="C40" s="58"/>
      <c r="D40" s="58"/>
      <c r="E40" s="58"/>
      <c r="F40" s="58"/>
      <c r="G40" s="58"/>
      <c r="H40" s="58"/>
      <c r="I40" s="58"/>
      <c r="J40" s="58"/>
      <c r="K40" s="58"/>
    </row>
    <row r="41" spans="1:11" x14ac:dyDescent="0.35">
      <c r="A41" s="58" t="s">
        <v>573</v>
      </c>
      <c r="B41" s="65" t="s">
        <v>578</v>
      </c>
      <c r="C41" s="58"/>
      <c r="D41" s="58"/>
      <c r="E41" s="58"/>
      <c r="F41" s="58"/>
      <c r="G41" s="58"/>
      <c r="H41" s="58"/>
      <c r="I41" s="58"/>
      <c r="J41" s="58"/>
      <c r="K41" s="58"/>
    </row>
    <row r="42" spans="1:11" x14ac:dyDescent="0.35">
      <c r="A42" s="58" t="s">
        <v>574</v>
      </c>
      <c r="B42" s="58" t="s">
        <v>575</v>
      </c>
      <c r="C42" s="58"/>
      <c r="D42" s="58"/>
      <c r="E42" s="58"/>
      <c r="F42" s="58"/>
      <c r="G42" s="58"/>
      <c r="H42" s="58"/>
      <c r="I42" s="58"/>
      <c r="J42" s="58"/>
      <c r="K42" s="58"/>
    </row>
    <row r="43" spans="1:11" x14ac:dyDescent="0.35">
      <c r="A43" s="58" t="s">
        <v>576</v>
      </c>
      <c r="B43" s="65" t="s">
        <v>579</v>
      </c>
      <c r="C43" s="58"/>
      <c r="D43" s="58"/>
      <c r="E43" s="58"/>
      <c r="F43" s="58"/>
      <c r="G43" s="58"/>
      <c r="H43" s="58"/>
      <c r="I43" s="58"/>
      <c r="J43" s="58"/>
      <c r="K43" s="58"/>
    </row>
    <row r="44" spans="1:11" x14ac:dyDescent="0.35">
      <c r="A44" s="58"/>
      <c r="B44" s="342" t="s">
        <v>580</v>
      </c>
      <c r="C44" s="342"/>
      <c r="D44" s="342"/>
      <c r="E44" s="342"/>
      <c r="F44" s="342"/>
      <c r="G44" s="342"/>
      <c r="H44" s="342"/>
      <c r="I44" s="342"/>
      <c r="J44" s="342"/>
      <c r="K44" s="342"/>
    </row>
  </sheetData>
  <sheetProtection selectLockedCells="1"/>
  <mergeCells count="8">
    <mergeCell ref="B24:K24"/>
    <mergeCell ref="B44:K44"/>
    <mergeCell ref="B32:K32"/>
    <mergeCell ref="B33:K33"/>
    <mergeCell ref="B38:K38"/>
    <mergeCell ref="B26:K27"/>
    <mergeCell ref="B29:K29"/>
    <mergeCell ref="B30:K30"/>
  </mergeCells>
  <phoneticPr fontId="20" type="noConversion"/>
  <pageMargins left="0.7" right="0.7" top="0.75" bottom="0.75" header="0.3" footer="0.3"/>
  <pageSetup paperSize="9" firstPageNumber="2147483648"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63"/>
  <sheetViews>
    <sheetView workbookViewId="0">
      <selection activeCell="K7" sqref="K7"/>
    </sheetView>
  </sheetViews>
  <sheetFormatPr baseColWidth="10" defaultColWidth="11.453125" defaultRowHeight="14.5" x14ac:dyDescent="0.35"/>
  <cols>
    <col min="1" max="1" width="11.453125" style="58"/>
    <col min="2" max="8" width="15.54296875" style="58" customWidth="1"/>
    <col min="9" max="16384" width="11.453125" style="58"/>
  </cols>
  <sheetData>
    <row r="2" spans="2:9" ht="18.5" x14ac:dyDescent="0.45">
      <c r="B2" s="373" t="s">
        <v>598</v>
      </c>
      <c r="C2" s="373"/>
      <c r="D2" s="373"/>
      <c r="E2" s="373"/>
      <c r="F2" s="373"/>
      <c r="G2" s="373"/>
      <c r="H2" s="373"/>
    </row>
    <row r="3" spans="2:9" ht="18.5" x14ac:dyDescent="0.45">
      <c r="B3" s="66"/>
      <c r="C3" s="58" t="s">
        <v>30</v>
      </c>
    </row>
    <row r="4" spans="2:9" x14ac:dyDescent="0.35">
      <c r="B4" s="67" t="s">
        <v>31</v>
      </c>
      <c r="C4" s="78" t="s">
        <v>32</v>
      </c>
    </row>
    <row r="5" spans="2:9" x14ac:dyDescent="0.35">
      <c r="B5" s="59"/>
      <c r="C5" s="68"/>
    </row>
    <row r="6" spans="2:9" ht="14.65" customHeight="1" x14ac:dyDescent="0.35">
      <c r="B6" s="374" t="s">
        <v>33</v>
      </c>
      <c r="C6" s="375"/>
      <c r="D6" s="375"/>
      <c r="E6" s="375"/>
      <c r="F6" s="375"/>
      <c r="G6" s="375"/>
      <c r="H6" s="376"/>
      <c r="I6" s="69"/>
    </row>
    <row r="7" spans="2:9" x14ac:dyDescent="0.35">
      <c r="B7" s="377"/>
      <c r="C7" s="378"/>
      <c r="D7" s="378"/>
      <c r="E7" s="378"/>
      <c r="F7" s="378"/>
      <c r="G7" s="378"/>
      <c r="H7" s="379"/>
      <c r="I7" s="69"/>
    </row>
    <row r="8" spans="2:9" x14ac:dyDescent="0.35">
      <c r="B8" s="70"/>
      <c r="C8" s="70"/>
      <c r="D8" s="58" t="s">
        <v>30</v>
      </c>
      <c r="E8" s="70"/>
      <c r="F8" s="70"/>
      <c r="G8" s="70"/>
      <c r="H8" s="58" t="s">
        <v>30</v>
      </c>
      <c r="I8" s="70"/>
    </row>
    <row r="9" spans="2:9" x14ac:dyDescent="0.35">
      <c r="B9" s="59" t="s">
        <v>34</v>
      </c>
      <c r="C9" s="59"/>
      <c r="D9" s="79" t="s">
        <v>35</v>
      </c>
      <c r="E9" s="59"/>
      <c r="F9" s="59" t="s">
        <v>36</v>
      </c>
      <c r="G9" s="59"/>
      <c r="H9" s="79" t="s">
        <v>35</v>
      </c>
    </row>
    <row r="10" spans="2:9" x14ac:dyDescent="0.35">
      <c r="B10" s="59"/>
      <c r="C10" s="58" t="s">
        <v>30</v>
      </c>
      <c r="D10" s="59"/>
      <c r="E10" s="59"/>
      <c r="F10" s="59"/>
      <c r="G10" s="59"/>
      <c r="H10" s="59"/>
    </row>
    <row r="11" spans="2:9" x14ac:dyDescent="0.35">
      <c r="B11" s="67" t="s">
        <v>37</v>
      </c>
      <c r="C11" s="80" t="s">
        <v>35</v>
      </c>
      <c r="D11" s="71" t="s">
        <v>38</v>
      </c>
      <c r="E11" s="380" t="s">
        <v>39</v>
      </c>
      <c r="F11" s="380"/>
      <c r="G11" s="380"/>
      <c r="H11" s="381"/>
    </row>
    <row r="12" spans="2:9" x14ac:dyDescent="0.35">
      <c r="B12" s="59"/>
      <c r="C12" s="382" t="s">
        <v>40</v>
      </c>
      <c r="D12" s="383"/>
      <c r="E12" s="72" t="s">
        <v>41</v>
      </c>
      <c r="F12" s="388" t="s">
        <v>39</v>
      </c>
      <c r="G12" s="388"/>
      <c r="H12" s="389"/>
      <c r="I12" s="73"/>
    </row>
    <row r="13" spans="2:9" x14ac:dyDescent="0.35">
      <c r="B13" s="59"/>
      <c r="C13" s="384"/>
      <c r="D13" s="385"/>
      <c r="E13" s="74" t="s">
        <v>42</v>
      </c>
      <c r="F13" s="345" t="s">
        <v>39</v>
      </c>
      <c r="G13" s="345"/>
      <c r="H13" s="346"/>
      <c r="I13" s="73"/>
    </row>
    <row r="14" spans="2:9" x14ac:dyDescent="0.35">
      <c r="C14" s="386"/>
      <c r="D14" s="387"/>
      <c r="E14" s="75" t="s">
        <v>43</v>
      </c>
      <c r="F14" s="348" t="s">
        <v>39</v>
      </c>
      <c r="G14" s="348"/>
      <c r="H14" s="349"/>
      <c r="I14" s="73"/>
    </row>
    <row r="15" spans="2:9" x14ac:dyDescent="0.35">
      <c r="F15" s="76"/>
      <c r="G15" s="68"/>
      <c r="H15" s="68"/>
    </row>
    <row r="16" spans="2:9" x14ac:dyDescent="0.35">
      <c r="B16" s="365" t="s">
        <v>44</v>
      </c>
      <c r="C16" s="366"/>
      <c r="D16" s="366"/>
      <c r="E16" s="366"/>
      <c r="F16" s="366"/>
      <c r="G16" s="366"/>
      <c r="H16" s="367"/>
    </row>
    <row r="17" spans="2:8" x14ac:dyDescent="0.35">
      <c r="B17" s="371" t="s">
        <v>45</v>
      </c>
      <c r="C17" s="372"/>
      <c r="D17" s="372"/>
      <c r="E17" s="372" t="s">
        <v>46</v>
      </c>
      <c r="F17" s="372"/>
      <c r="G17" s="372"/>
      <c r="H17" s="77" t="s">
        <v>47</v>
      </c>
    </row>
    <row r="18" spans="2:8" x14ac:dyDescent="0.35">
      <c r="B18" s="347" t="s">
        <v>39</v>
      </c>
      <c r="C18" s="348"/>
      <c r="D18" s="348"/>
      <c r="E18" s="348" t="s">
        <v>39</v>
      </c>
      <c r="F18" s="348"/>
      <c r="G18" s="348"/>
      <c r="H18" s="82" t="s">
        <v>39</v>
      </c>
    </row>
    <row r="19" spans="2:8" x14ac:dyDescent="0.35">
      <c r="B19" s="68"/>
      <c r="C19" s="68"/>
      <c r="D19" s="68"/>
      <c r="E19" s="68"/>
      <c r="F19" s="68"/>
      <c r="G19" s="68"/>
      <c r="H19" s="73"/>
    </row>
    <row r="20" spans="2:8" x14ac:dyDescent="0.35">
      <c r="B20" s="365" t="s">
        <v>48</v>
      </c>
      <c r="C20" s="366"/>
      <c r="D20" s="366"/>
      <c r="E20" s="366"/>
      <c r="F20" s="366"/>
      <c r="G20" s="366"/>
      <c r="H20" s="367"/>
    </row>
    <row r="21" spans="2:8" x14ac:dyDescent="0.35">
      <c r="B21" s="371" t="s">
        <v>45</v>
      </c>
      <c r="C21" s="372"/>
      <c r="D21" s="372"/>
      <c r="E21" s="372" t="s">
        <v>46</v>
      </c>
      <c r="F21" s="372"/>
      <c r="G21" s="372"/>
      <c r="H21" s="77" t="s">
        <v>47</v>
      </c>
    </row>
    <row r="22" spans="2:8" x14ac:dyDescent="0.35">
      <c r="B22" s="347" t="s">
        <v>39</v>
      </c>
      <c r="C22" s="348"/>
      <c r="D22" s="348"/>
      <c r="E22" s="348" t="s">
        <v>39</v>
      </c>
      <c r="F22" s="348"/>
      <c r="G22" s="348"/>
      <c r="H22" s="82" t="s">
        <v>39</v>
      </c>
    </row>
    <row r="24" spans="2:8" x14ac:dyDescent="0.35">
      <c r="B24" s="365" t="s">
        <v>49</v>
      </c>
      <c r="C24" s="366"/>
      <c r="D24" s="366"/>
      <c r="E24" s="366"/>
      <c r="F24" s="366"/>
      <c r="G24" s="366"/>
      <c r="H24" s="367"/>
    </row>
    <row r="25" spans="2:8" x14ac:dyDescent="0.35">
      <c r="B25" s="368" t="s">
        <v>45</v>
      </c>
      <c r="C25" s="369"/>
      <c r="D25" s="369"/>
      <c r="E25" s="369"/>
      <c r="F25" s="369" t="s">
        <v>46</v>
      </c>
      <c r="G25" s="369"/>
      <c r="H25" s="370"/>
    </row>
    <row r="26" spans="2:8" x14ac:dyDescent="0.35">
      <c r="B26" s="344" t="s">
        <v>39</v>
      </c>
      <c r="C26" s="345"/>
      <c r="D26" s="345"/>
      <c r="E26" s="345"/>
      <c r="F26" s="359" t="s">
        <v>39</v>
      </c>
      <c r="G26" s="360"/>
      <c r="H26" s="361"/>
    </row>
    <row r="27" spans="2:8" x14ac:dyDescent="0.35">
      <c r="B27" s="344" t="s">
        <v>39</v>
      </c>
      <c r="C27" s="345"/>
      <c r="D27" s="345"/>
      <c r="E27" s="345"/>
      <c r="F27" s="359" t="s">
        <v>39</v>
      </c>
      <c r="G27" s="360"/>
      <c r="H27" s="361"/>
    </row>
    <row r="28" spans="2:8" x14ac:dyDescent="0.35">
      <c r="B28" s="347" t="s">
        <v>39</v>
      </c>
      <c r="C28" s="348"/>
      <c r="D28" s="348"/>
      <c r="E28" s="348"/>
      <c r="F28" s="362" t="s">
        <v>39</v>
      </c>
      <c r="G28" s="363"/>
      <c r="H28" s="364"/>
    </row>
    <row r="29" spans="2:8" x14ac:dyDescent="0.35">
      <c r="B29" s="68"/>
      <c r="C29" s="68"/>
      <c r="D29" s="68"/>
      <c r="E29" s="68"/>
      <c r="F29" s="68"/>
      <c r="G29" s="68"/>
    </row>
    <row r="30" spans="2:8" x14ac:dyDescent="0.35">
      <c r="B30" s="365" t="s">
        <v>50</v>
      </c>
      <c r="C30" s="366"/>
      <c r="D30" s="366"/>
      <c r="E30" s="366"/>
      <c r="F30" s="366"/>
      <c r="G30" s="366"/>
      <c r="H30" s="367"/>
    </row>
    <row r="31" spans="2:8" x14ac:dyDescent="0.35">
      <c r="B31" s="344" t="s">
        <v>39</v>
      </c>
      <c r="C31" s="345"/>
      <c r="D31" s="345"/>
      <c r="E31" s="345"/>
      <c r="F31" s="345"/>
      <c r="G31" s="345"/>
      <c r="H31" s="346"/>
    </row>
    <row r="32" spans="2:8" x14ac:dyDescent="0.35">
      <c r="B32" s="344" t="s">
        <v>39</v>
      </c>
      <c r="C32" s="345"/>
      <c r="D32" s="345"/>
      <c r="E32" s="345"/>
      <c r="F32" s="345"/>
      <c r="G32" s="345"/>
      <c r="H32" s="346"/>
    </row>
    <row r="33" spans="2:8" x14ac:dyDescent="0.35">
      <c r="B33" s="344" t="s">
        <v>39</v>
      </c>
      <c r="C33" s="345"/>
      <c r="D33" s="345"/>
      <c r="E33" s="345"/>
      <c r="F33" s="345"/>
      <c r="G33" s="345"/>
      <c r="H33" s="346"/>
    </row>
    <row r="34" spans="2:8" x14ac:dyDescent="0.35">
      <c r="B34" s="347" t="s">
        <v>39</v>
      </c>
      <c r="C34" s="348"/>
      <c r="D34" s="348"/>
      <c r="E34" s="348"/>
      <c r="F34" s="348"/>
      <c r="G34" s="348"/>
      <c r="H34" s="349"/>
    </row>
    <row r="37" spans="2:8" x14ac:dyDescent="0.35">
      <c r="B37" s="59" t="s">
        <v>51</v>
      </c>
    </row>
    <row r="38" spans="2:8" x14ac:dyDescent="0.35">
      <c r="B38" s="350" t="s">
        <v>52</v>
      </c>
      <c r="C38" s="351"/>
      <c r="D38" s="351"/>
      <c r="E38" s="351"/>
      <c r="F38" s="351"/>
      <c r="G38" s="351"/>
      <c r="H38" s="352"/>
    </row>
    <row r="39" spans="2:8" x14ac:dyDescent="0.35">
      <c r="B39" s="353"/>
      <c r="C39" s="354"/>
      <c r="D39" s="354"/>
      <c r="E39" s="354"/>
      <c r="F39" s="354"/>
      <c r="G39" s="354"/>
      <c r="H39" s="355"/>
    </row>
    <row r="40" spans="2:8" x14ac:dyDescent="0.35">
      <c r="B40" s="353"/>
      <c r="C40" s="354"/>
      <c r="D40" s="354"/>
      <c r="E40" s="354"/>
      <c r="F40" s="354"/>
      <c r="G40" s="354"/>
      <c r="H40" s="355"/>
    </row>
    <row r="41" spans="2:8" x14ac:dyDescent="0.35">
      <c r="B41" s="353"/>
      <c r="C41" s="354"/>
      <c r="D41" s="354"/>
      <c r="E41" s="354"/>
      <c r="F41" s="354"/>
      <c r="G41" s="354"/>
      <c r="H41" s="355"/>
    </row>
    <row r="42" spans="2:8" x14ac:dyDescent="0.35">
      <c r="B42" s="353"/>
      <c r="C42" s="354"/>
      <c r="D42" s="354"/>
      <c r="E42" s="354"/>
      <c r="F42" s="354"/>
      <c r="G42" s="354"/>
      <c r="H42" s="355"/>
    </row>
    <row r="43" spans="2:8" x14ac:dyDescent="0.35">
      <c r="B43" s="353"/>
      <c r="C43" s="354"/>
      <c r="D43" s="354"/>
      <c r="E43" s="354"/>
      <c r="F43" s="354"/>
      <c r="G43" s="354"/>
      <c r="H43" s="355"/>
    </row>
    <row r="44" spans="2:8" x14ac:dyDescent="0.35">
      <c r="B44" s="353"/>
      <c r="C44" s="354"/>
      <c r="D44" s="354"/>
      <c r="E44" s="354"/>
      <c r="F44" s="354"/>
      <c r="G44" s="354"/>
      <c r="H44" s="355"/>
    </row>
    <row r="45" spans="2:8" x14ac:dyDescent="0.35">
      <c r="B45" s="353"/>
      <c r="C45" s="354"/>
      <c r="D45" s="354"/>
      <c r="E45" s="354"/>
      <c r="F45" s="354"/>
      <c r="G45" s="354"/>
      <c r="H45" s="355"/>
    </row>
    <row r="46" spans="2:8" x14ac:dyDescent="0.35">
      <c r="B46" s="353"/>
      <c r="C46" s="354"/>
      <c r="D46" s="354"/>
      <c r="E46" s="354"/>
      <c r="F46" s="354"/>
      <c r="G46" s="354"/>
      <c r="H46" s="355"/>
    </row>
    <row r="47" spans="2:8" x14ac:dyDescent="0.35">
      <c r="B47" s="353"/>
      <c r="C47" s="354"/>
      <c r="D47" s="354"/>
      <c r="E47" s="354"/>
      <c r="F47" s="354"/>
      <c r="G47" s="354"/>
      <c r="H47" s="355"/>
    </row>
    <row r="48" spans="2:8" x14ac:dyDescent="0.35">
      <c r="B48" s="353"/>
      <c r="C48" s="354"/>
      <c r="D48" s="354"/>
      <c r="E48" s="354"/>
      <c r="F48" s="354"/>
      <c r="G48" s="354"/>
      <c r="H48" s="355"/>
    </row>
    <row r="49" spans="2:8" x14ac:dyDescent="0.35">
      <c r="B49" s="353"/>
      <c r="C49" s="354"/>
      <c r="D49" s="354"/>
      <c r="E49" s="354"/>
      <c r="F49" s="354"/>
      <c r="G49" s="354"/>
      <c r="H49" s="355"/>
    </row>
    <row r="50" spans="2:8" x14ac:dyDescent="0.35">
      <c r="B50" s="353"/>
      <c r="C50" s="354"/>
      <c r="D50" s="354"/>
      <c r="E50" s="354"/>
      <c r="F50" s="354"/>
      <c r="G50" s="354"/>
      <c r="H50" s="355"/>
    </row>
    <row r="51" spans="2:8" x14ac:dyDescent="0.35">
      <c r="B51" s="353"/>
      <c r="C51" s="354"/>
      <c r="D51" s="354"/>
      <c r="E51" s="354"/>
      <c r="F51" s="354"/>
      <c r="G51" s="354"/>
      <c r="H51" s="355"/>
    </row>
    <row r="52" spans="2:8" x14ac:dyDescent="0.35">
      <c r="B52" s="353"/>
      <c r="C52" s="354"/>
      <c r="D52" s="354"/>
      <c r="E52" s="354"/>
      <c r="F52" s="354"/>
      <c r="G52" s="354"/>
      <c r="H52" s="355"/>
    </row>
    <row r="53" spans="2:8" x14ac:dyDescent="0.35">
      <c r="B53" s="356"/>
      <c r="C53" s="357"/>
      <c r="D53" s="357"/>
      <c r="E53" s="357"/>
      <c r="F53" s="357"/>
      <c r="G53" s="357"/>
      <c r="H53" s="358"/>
    </row>
    <row r="54" spans="2:8" x14ac:dyDescent="0.35">
      <c r="B54" s="59" t="s">
        <v>53</v>
      </c>
    </row>
    <row r="55" spans="2:8" x14ac:dyDescent="0.35">
      <c r="B55" s="343" t="s">
        <v>54</v>
      </c>
      <c r="C55" s="343"/>
      <c r="D55" s="343"/>
      <c r="E55" s="343"/>
      <c r="F55" s="343"/>
      <c r="G55" s="343"/>
      <c r="H55" s="343"/>
    </row>
    <row r="56" spans="2:8" x14ac:dyDescent="0.35">
      <c r="B56" s="343"/>
      <c r="C56" s="343"/>
      <c r="D56" s="343"/>
      <c r="E56" s="343"/>
      <c r="F56" s="343"/>
      <c r="G56" s="343"/>
      <c r="H56" s="343"/>
    </row>
    <row r="57" spans="2:8" x14ac:dyDescent="0.35">
      <c r="B57" s="58" t="s">
        <v>55</v>
      </c>
    </row>
    <row r="58" spans="2:8" x14ac:dyDescent="0.35">
      <c r="B58" s="58" t="s">
        <v>56</v>
      </c>
    </row>
    <row r="59" spans="2:8" x14ac:dyDescent="0.35">
      <c r="B59" s="58" t="s">
        <v>57</v>
      </c>
    </row>
    <row r="60" spans="2:8" x14ac:dyDescent="0.35">
      <c r="B60" s="58" t="s">
        <v>58</v>
      </c>
    </row>
    <row r="61" spans="2:8" x14ac:dyDescent="0.35">
      <c r="B61" s="58" t="s">
        <v>59</v>
      </c>
    </row>
    <row r="62" spans="2:8" x14ac:dyDescent="0.35">
      <c r="B62" s="58" t="s">
        <v>60</v>
      </c>
    </row>
    <row r="63" spans="2:8" x14ac:dyDescent="0.35">
      <c r="B63" s="58" t="s">
        <v>61</v>
      </c>
    </row>
  </sheetData>
  <sheetProtection selectLockedCells="1"/>
  <mergeCells count="33">
    <mergeCell ref="B2:H2"/>
    <mergeCell ref="B6:H7"/>
    <mergeCell ref="E11:H11"/>
    <mergeCell ref="C12:D14"/>
    <mergeCell ref="F12:H12"/>
    <mergeCell ref="F13:H13"/>
    <mergeCell ref="F14:H14"/>
    <mergeCell ref="B16:H16"/>
    <mergeCell ref="B17:D17"/>
    <mergeCell ref="E17:G17"/>
    <mergeCell ref="B18:D18"/>
    <mergeCell ref="E18:G18"/>
    <mergeCell ref="B20:H20"/>
    <mergeCell ref="B21:D21"/>
    <mergeCell ref="E21:G21"/>
    <mergeCell ref="B22:D22"/>
    <mergeCell ref="E22:G22"/>
    <mergeCell ref="B24:H24"/>
    <mergeCell ref="B25:E25"/>
    <mergeCell ref="F25:H25"/>
    <mergeCell ref="B26:E26"/>
    <mergeCell ref="F26:H26"/>
    <mergeCell ref="B27:E27"/>
    <mergeCell ref="F27:H27"/>
    <mergeCell ref="B28:E28"/>
    <mergeCell ref="F28:H28"/>
    <mergeCell ref="B30:H30"/>
    <mergeCell ref="B55:H56"/>
    <mergeCell ref="B31:H31"/>
    <mergeCell ref="B32:H32"/>
    <mergeCell ref="B33:H33"/>
    <mergeCell ref="B34:H34"/>
    <mergeCell ref="B38:H53"/>
  </mergeCells>
  <pageMargins left="0.7" right="0.7" top="0.75" bottom="0.75" header="0.3" footer="0.3"/>
  <pageSetup paperSize="9" firstPageNumber="2147483648" orientation="portrai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'Données générales'!$D$3:$D$8</xm:f>
          </x14:formula1>
          <xm:sqref>C4:C5</xm:sqref>
        </x14:dataValidation>
        <x14:dataValidation type="list" allowBlank="1" showInputMessage="1" showErrorMessage="1" xr:uid="{00000000-0002-0000-0100-000001000000}">
          <x14:formula1>
            <xm:f>'Données générales'!$E$3:$E$36</xm:f>
          </x14:formula1>
          <xm:sqref>C11</xm:sqref>
        </x14:dataValidation>
        <x14:dataValidation type="list" allowBlank="1" showInputMessage="1" showErrorMessage="1" xr:uid="{00000000-0002-0000-0100-000002000000}">
          <x14:formula1>
            <xm:f>'Données générales'!$A$3:$A$5</xm:f>
          </x14:formula1>
          <xm:sqref>D9 H9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70"/>
  <sheetViews>
    <sheetView topLeftCell="S1" zoomScale="70" zoomScaleNormal="70" workbookViewId="0">
      <selection activeCell="L46" sqref="L46"/>
    </sheetView>
  </sheetViews>
  <sheetFormatPr baseColWidth="10" defaultColWidth="11.453125" defaultRowHeight="14.5" x14ac:dyDescent="0.35"/>
  <cols>
    <col min="1" max="1" width="5.26953125" style="58" customWidth="1"/>
    <col min="2" max="2" width="16.81640625" style="58" bestFit="1" customWidth="1"/>
    <col min="3" max="3" width="8.81640625" style="58" customWidth="1"/>
    <col min="4" max="4" width="10" style="85" bestFit="1" customWidth="1"/>
    <col min="5" max="5" width="84.1796875" style="58" bestFit="1" customWidth="1"/>
    <col min="6" max="6" width="184.26953125" style="58" bestFit="1" customWidth="1"/>
    <col min="7" max="7" width="10.26953125" style="85" customWidth="1"/>
    <col min="8" max="8" width="12.7265625" style="85" customWidth="1"/>
    <col min="9" max="9" width="11.54296875" style="58" customWidth="1"/>
    <col min="10" max="10" width="15.7265625" style="58" customWidth="1"/>
    <col min="11" max="11" width="86.26953125" style="58" bestFit="1" customWidth="1"/>
    <col min="12" max="12" width="116.54296875" style="58" customWidth="1"/>
    <col min="13" max="13" width="12.453125" style="58" bestFit="1" customWidth="1"/>
    <col min="14" max="14" width="13.7265625" style="85" customWidth="1"/>
    <col min="15" max="15" width="15.453125" style="85" customWidth="1"/>
    <col min="16" max="16" width="17.54296875" style="58" bestFit="1" customWidth="1"/>
    <col min="17" max="17" width="14.1796875" style="58" bestFit="1" customWidth="1"/>
    <col min="18" max="18" width="16" style="89" customWidth="1"/>
    <col min="19" max="19" width="60.81640625" style="58" bestFit="1" customWidth="1"/>
    <col min="20" max="20" width="4.54296875" style="90" customWidth="1"/>
    <col min="21" max="21" width="4.453125" style="85" bestFit="1" customWidth="1"/>
    <col min="22" max="22" width="175.1796875" style="58" customWidth="1"/>
    <col min="23" max="26" width="19.1796875" style="58" bestFit="1" customWidth="1"/>
    <col min="27" max="16384" width="11.453125" style="58"/>
  </cols>
  <sheetData>
    <row r="1" spans="2:26" x14ac:dyDescent="0.35">
      <c r="C1" s="73"/>
      <c r="D1" s="83"/>
      <c r="E1" s="84"/>
      <c r="N1" s="392" t="s">
        <v>67</v>
      </c>
      <c r="O1" s="392"/>
      <c r="P1" s="87"/>
      <c r="Q1" s="87"/>
      <c r="R1" s="88"/>
      <c r="S1" s="86"/>
      <c r="T1" s="86"/>
    </row>
    <row r="2" spans="2:26" ht="15" thickBot="1" x14ac:dyDescent="0.4">
      <c r="C2" s="73"/>
      <c r="J2" s="59" t="s">
        <v>68</v>
      </c>
      <c r="N2" s="392" t="s">
        <v>69</v>
      </c>
      <c r="O2" s="392"/>
      <c r="P2" s="87"/>
      <c r="Q2" s="59"/>
      <c r="R2" s="89" t="s">
        <v>63</v>
      </c>
      <c r="S2" s="59" t="s">
        <v>70</v>
      </c>
      <c r="X2" s="140" t="s">
        <v>589</v>
      </c>
    </row>
    <row r="3" spans="2:26" ht="15" thickBot="1" x14ac:dyDescent="0.4">
      <c r="C3" s="91"/>
      <c r="D3" s="92"/>
      <c r="E3" s="390" t="s">
        <v>565</v>
      </c>
      <c r="F3" s="390" t="s">
        <v>566</v>
      </c>
      <c r="G3" s="393" t="s">
        <v>64</v>
      </c>
      <c r="H3" s="395" t="s">
        <v>71</v>
      </c>
      <c r="I3" s="397" t="s">
        <v>72</v>
      </c>
      <c r="J3" s="93" t="s">
        <v>30</v>
      </c>
      <c r="N3" s="399" t="s">
        <v>73</v>
      </c>
      <c r="O3" s="399"/>
      <c r="P3" s="94"/>
      <c r="R3" s="95" t="s">
        <v>30</v>
      </c>
    </row>
    <row r="4" spans="2:26" ht="15" customHeight="1" thickBot="1" x14ac:dyDescent="0.4">
      <c r="B4" s="96" t="s">
        <v>564</v>
      </c>
      <c r="C4" s="97" t="s">
        <v>117</v>
      </c>
      <c r="D4" s="98" t="s">
        <v>74</v>
      </c>
      <c r="E4" s="391"/>
      <c r="F4" s="391"/>
      <c r="G4" s="394"/>
      <c r="H4" s="396"/>
      <c r="I4" s="398"/>
      <c r="J4" s="99" t="s">
        <v>75</v>
      </c>
      <c r="K4" s="100" t="s">
        <v>76</v>
      </c>
      <c r="L4" s="101" t="s">
        <v>77</v>
      </c>
      <c r="M4" s="102" t="s">
        <v>78</v>
      </c>
      <c r="N4" s="103" t="s">
        <v>221</v>
      </c>
      <c r="O4" s="104" t="s">
        <v>79</v>
      </c>
      <c r="P4" s="105" t="s">
        <v>81</v>
      </c>
      <c r="Q4" s="106" t="s">
        <v>82</v>
      </c>
      <c r="R4" s="107" t="s">
        <v>83</v>
      </c>
      <c r="U4" s="53" t="s">
        <v>258</v>
      </c>
      <c r="V4" s="54" t="s">
        <v>594</v>
      </c>
      <c r="W4" s="54" t="s">
        <v>590</v>
      </c>
      <c r="X4" s="54" t="s">
        <v>591</v>
      </c>
      <c r="Y4" s="54" t="s">
        <v>592</v>
      </c>
      <c r="Z4" s="54" t="s">
        <v>593</v>
      </c>
    </row>
    <row r="5" spans="2:26" ht="15" thickBot="1" x14ac:dyDescent="0.4">
      <c r="B5" s="108" t="s">
        <v>563</v>
      </c>
      <c r="C5" s="109">
        <v>1</v>
      </c>
      <c r="D5" s="130" t="s">
        <v>745</v>
      </c>
      <c r="E5" s="110" t="str">
        <f>VLOOKUP(D5,Tâches!$D$70:$F$84,3,FALSE)</f>
        <v>A5T2 : Renseigner les documents techniques et réglementaires</v>
      </c>
      <c r="F5" s="110" t="str">
        <f>VLOOKUP(D5,Tâches!$G$70:$H$84,2,FALSE)</f>
        <v>Compléter les fiches CERFA réglementaires</v>
      </c>
      <c r="G5" s="111" t="str">
        <f>VLOOKUP(D5,Tâches!$I$70:$J$84,2,FALSE)</f>
        <v>T2</v>
      </c>
      <c r="H5" s="112" t="str">
        <f>VLOOKUP(G5,Tâches!$J$70:$K$84,2,FALSE)</f>
        <v>C11</v>
      </c>
      <c r="I5" s="113" t="str">
        <f>VLOOKUP(J5,Compétences!$G$264:$H$270,2,FALSE)</f>
        <v>C10</v>
      </c>
      <c r="J5" s="130" t="s">
        <v>931</v>
      </c>
      <c r="K5" s="114" t="str">
        <f>VLOOKUP(J5,Compétences!A$264:B$270,2,FALSE)</f>
        <v>Effectuer la déposedu composant défectueux</v>
      </c>
      <c r="L5" s="115" t="str">
        <f>VLOOKUP(J5,Compétences!C$264:D$270,2,FALSE)</f>
        <v>Les fluides frigorigènes et cloporteurs sont manipulés conformémément aux règles en vigueur</v>
      </c>
      <c r="M5" s="116" t="str">
        <f t="shared" ref="M5" si="0">I5</f>
        <v>C10</v>
      </c>
      <c r="N5" s="333">
        <v>1.5599999999999999E-2</v>
      </c>
      <c r="O5" s="334"/>
      <c r="P5" s="117" t="str">
        <f>VLOOKUP(M5,Tâches!$K$2:$L$112,2,FALSE)</f>
        <v>S1 ; S2 ;S3 ; S4 ; S6 ; S7</v>
      </c>
      <c r="Q5" s="50" t="str">
        <f>VLOOKUP(R5,Savoirs!$D$3:$E$29,2,FALSE)</f>
        <v>S2</v>
      </c>
      <c r="R5" s="63" t="s">
        <v>88</v>
      </c>
      <c r="S5" s="91" t="str">
        <f>VLOOKUP(R5,Savoirs!$F$3:$G$29,2,FALSE)</f>
        <v>La réglementation énergétique et environnementale</v>
      </c>
      <c r="U5" s="50">
        <v>1</v>
      </c>
      <c r="V5" s="51" t="s">
        <v>965</v>
      </c>
      <c r="W5" s="51"/>
      <c r="X5" s="51"/>
      <c r="Y5" s="51"/>
      <c r="Z5" s="51"/>
    </row>
    <row r="6" spans="2:26" ht="15" thickBot="1" x14ac:dyDescent="0.4">
      <c r="B6" s="118"/>
      <c r="C6" s="109">
        <v>2</v>
      </c>
      <c r="D6" s="131" t="s">
        <v>249</v>
      </c>
      <c r="E6" s="110" t="str">
        <f>VLOOKUP(D6,Tâches!$D$70:$F$84,3,FALSE)</f>
        <v>A4T2 : Réaliser une opération de maintenance corrective</v>
      </c>
      <c r="F6" s="110" t="str">
        <f>VLOOKUP(D6,Tâches!$G$70:$H$84,2,FALSE)</f>
        <v>Réaliser le dépannage : analyser les informations, diagnostiquer le dysfonctionnement</v>
      </c>
      <c r="G6" s="111" t="str">
        <f>VLOOKUP(D6,Tâches!$I$70:$J$84,2,FALSE)</f>
        <v>T2</v>
      </c>
      <c r="H6" s="112" t="str">
        <f>VLOOKUP(G6,Tâches!$J$70:$K$84,2,FALSE)</f>
        <v>C11</v>
      </c>
      <c r="I6" s="113" t="str">
        <f>VLOOKUP(J6,Compétences!$G$264:$H$270,2,FALSE)</f>
        <v>C10</v>
      </c>
      <c r="J6" s="130" t="s">
        <v>931</v>
      </c>
      <c r="K6" s="114" t="str">
        <f>VLOOKUP(J6,Compétences!A$264:B$270,2,FALSE)</f>
        <v>Effectuer la déposedu composant défectueux</v>
      </c>
      <c r="L6" s="115" t="str">
        <f>VLOOKUP(J6,Compétences!C$264:D$270,2,FALSE)</f>
        <v>Les fluides frigorigènes et cloporteurs sont manipulés conformémément aux règles en vigueur</v>
      </c>
      <c r="M6" s="116" t="str">
        <f t="shared" ref="M6:M44" si="1">I6</f>
        <v>C10</v>
      </c>
      <c r="N6" s="333">
        <v>1.5599999999999999E-2</v>
      </c>
      <c r="O6" s="334"/>
      <c r="P6" s="117" t="str">
        <f>VLOOKUP(M6,Tâches!$K$2:$L$112,2,FALSE)</f>
        <v>S1 ; S2 ;S3 ; S4 ; S6 ; S7</v>
      </c>
      <c r="Q6" s="50" t="str">
        <f>VLOOKUP(R6,Savoirs!$D$3:$E$29,2,FALSE)</f>
        <v>S2</v>
      </c>
      <c r="R6" s="63" t="s">
        <v>519</v>
      </c>
      <c r="S6" s="91" t="str">
        <f>VLOOKUP(R6,Savoirs!$F$3:$G$29,2,FALSE)</f>
        <v>La gestion de l’environnement du site et des déchets produits</v>
      </c>
      <c r="U6" s="50">
        <v>2</v>
      </c>
      <c r="V6" s="51" t="s">
        <v>966</v>
      </c>
      <c r="W6" s="51"/>
      <c r="X6" s="51"/>
      <c r="Y6" s="51"/>
      <c r="Z6" s="51"/>
    </row>
    <row r="7" spans="2:26" ht="15" thickBot="1" x14ac:dyDescent="0.4">
      <c r="B7" s="119"/>
      <c r="C7" s="109">
        <v>3</v>
      </c>
      <c r="D7" s="131" t="s">
        <v>748</v>
      </c>
      <c r="E7" s="110" t="str">
        <f>VLOOKUP(D7,Tâches!$D$70:$F$84,3,FALSE)</f>
        <v>A5T2 : Renseigner les documents techniques et réglementaires</v>
      </c>
      <c r="F7" s="110" t="str">
        <f>VLOOKUP(D7,Tâches!$G$70:$H$84,2,FALSE)</f>
        <v>Étiqueter les installations conformément à la réglementation</v>
      </c>
      <c r="G7" s="111" t="str">
        <f>VLOOKUP(D7,Tâches!$I$70:$J$84,2,FALSE)</f>
        <v>T2</v>
      </c>
      <c r="H7" s="112" t="str">
        <f>VLOOKUP(G7,Tâches!$J$70:$K$84,2,FALSE)</f>
        <v>C11</v>
      </c>
      <c r="I7" s="113" t="str">
        <f>VLOOKUP(J7,Compétences!$G$264:$H$270,2,FALSE)</f>
        <v>?</v>
      </c>
      <c r="J7" s="130" t="s">
        <v>35</v>
      </c>
      <c r="K7" s="114" t="str">
        <f>VLOOKUP(J7,Compétences!A$264:B$270,2,FALSE)</f>
        <v>?</v>
      </c>
      <c r="L7" s="115" t="str">
        <f>VLOOKUP(J7,Compétences!C$264:D$270,2,FALSE)</f>
        <v>?</v>
      </c>
      <c r="M7" s="116" t="str">
        <f t="shared" si="1"/>
        <v>?</v>
      </c>
      <c r="N7" s="333">
        <v>1.5599999999999999E-2</v>
      </c>
      <c r="O7" s="334"/>
      <c r="P7" s="117" t="str">
        <f>VLOOKUP(M7,Tâches!$K$2:$L$112,2,FALSE)</f>
        <v>?</v>
      </c>
      <c r="Q7" s="50" t="str">
        <f>VLOOKUP(R7,Savoirs!$D$3:$E$29,2,FALSE)</f>
        <v>?</v>
      </c>
      <c r="R7" s="63" t="s">
        <v>35</v>
      </c>
      <c r="S7" s="91" t="str">
        <f>VLOOKUP(R7,Savoirs!$F$3:$G$29,2,FALSE)</f>
        <v>?</v>
      </c>
      <c r="U7" s="50">
        <v>3</v>
      </c>
      <c r="V7" s="51" t="s">
        <v>967</v>
      </c>
      <c r="W7" s="51"/>
      <c r="X7" s="51"/>
      <c r="Y7" s="51"/>
      <c r="Z7" s="51"/>
    </row>
    <row r="8" spans="2:26" ht="15" thickBot="1" x14ac:dyDescent="0.4">
      <c r="B8" s="119"/>
      <c r="C8" s="109">
        <v>4</v>
      </c>
      <c r="D8" s="131" t="s">
        <v>249</v>
      </c>
      <c r="E8" s="110" t="str">
        <f>VLOOKUP(D8,Tâches!$D$70:$F$84,3,FALSE)</f>
        <v>A4T2 : Réaliser une opération de maintenance corrective</v>
      </c>
      <c r="F8" s="110" t="str">
        <f>VLOOKUP(D8,Tâches!$G$70:$H$84,2,FALSE)</f>
        <v>Réaliser le dépannage : analyser les informations, diagnostiquer le dysfonctionnement</v>
      </c>
      <c r="G8" s="111" t="str">
        <f>VLOOKUP(D8,Tâches!$I$70:$J$84,2,FALSE)</f>
        <v>T2</v>
      </c>
      <c r="H8" s="112" t="str">
        <f>VLOOKUP(G8,Tâches!$J$70:$K$84,2,FALSE)</f>
        <v>C11</v>
      </c>
      <c r="I8" s="113" t="str">
        <f>VLOOKUP(J8,Compétences!$G$264:$H$270,2,FALSE)</f>
        <v>?</v>
      </c>
      <c r="J8" s="130" t="s">
        <v>35</v>
      </c>
      <c r="K8" s="114" t="str">
        <f>VLOOKUP(J8,Compétences!A$264:B$270,2,FALSE)</f>
        <v>?</v>
      </c>
      <c r="L8" s="115" t="str">
        <f>VLOOKUP(J8,Compétences!C$264:D$270,2,FALSE)</f>
        <v>?</v>
      </c>
      <c r="M8" s="116" t="str">
        <f t="shared" si="1"/>
        <v>?</v>
      </c>
      <c r="N8" s="333">
        <v>1.5599999999999999E-2</v>
      </c>
      <c r="O8" s="334"/>
      <c r="P8" s="117" t="str">
        <f>VLOOKUP(M8,Tâches!$K$2:$L$112,2,FALSE)</f>
        <v>?</v>
      </c>
      <c r="Q8" s="50" t="str">
        <f>VLOOKUP(R8,Savoirs!$D$3:$E$29,2,FALSE)</f>
        <v>?</v>
      </c>
      <c r="R8" s="63" t="s">
        <v>35</v>
      </c>
      <c r="S8" s="91" t="str">
        <f>VLOOKUP(R8,Savoirs!$F$3:$G$29,2,FALSE)</f>
        <v>?</v>
      </c>
      <c r="U8" s="50">
        <v>4</v>
      </c>
      <c r="V8" s="51" t="s">
        <v>968</v>
      </c>
      <c r="W8" s="51"/>
      <c r="X8" s="51"/>
      <c r="Y8" s="51"/>
      <c r="Z8" s="51"/>
    </row>
    <row r="9" spans="2:26" ht="15" thickBot="1" x14ac:dyDescent="0.4">
      <c r="B9" s="119"/>
      <c r="C9" s="109">
        <v>5</v>
      </c>
      <c r="D9" s="131" t="s">
        <v>748</v>
      </c>
      <c r="E9" s="110" t="str">
        <f>VLOOKUP(D9,Tâches!$D$70:$F$84,3,FALSE)</f>
        <v>A5T2 : Renseigner les documents techniques et réglementaires</v>
      </c>
      <c r="F9" s="110" t="str">
        <f>VLOOKUP(D9,Tâches!$G$70:$H$84,2,FALSE)</f>
        <v>Étiqueter les installations conformément à la réglementation</v>
      </c>
      <c r="G9" s="111" t="str">
        <f>VLOOKUP(D9,Tâches!$I$70:$J$84,2,FALSE)</f>
        <v>T2</v>
      </c>
      <c r="H9" s="112" t="str">
        <f>VLOOKUP(G9,Tâches!$J$70:$K$84,2,FALSE)</f>
        <v>C11</v>
      </c>
      <c r="I9" s="113" t="str">
        <f>VLOOKUP(J9,Compétences!$G$264:$H$270,2,FALSE)</f>
        <v>?</v>
      </c>
      <c r="J9" s="130" t="s">
        <v>35</v>
      </c>
      <c r="K9" s="114" t="str">
        <f>VLOOKUP(J9,Compétences!A$264:B$270,2,FALSE)</f>
        <v>?</v>
      </c>
      <c r="L9" s="115" t="str">
        <f>VLOOKUP(J9,Compétences!C$264:D$270,2,FALSE)</f>
        <v>?</v>
      </c>
      <c r="M9" s="116" t="str">
        <f t="shared" si="1"/>
        <v>?</v>
      </c>
      <c r="N9" s="333">
        <v>1.5599999999999999E-2</v>
      </c>
      <c r="O9" s="334"/>
      <c r="P9" s="117" t="str">
        <f>VLOOKUP(M9,Tâches!$K$2:$L$112,2,FALSE)</f>
        <v>?</v>
      </c>
      <c r="Q9" s="50" t="str">
        <f>VLOOKUP(R9,Savoirs!$D$3:$E$29,2,FALSE)</f>
        <v>?</v>
      </c>
      <c r="R9" s="63" t="s">
        <v>35</v>
      </c>
      <c r="S9" s="91" t="str">
        <f>VLOOKUP(R9,Savoirs!$F$3:$G$29,2,FALSE)</f>
        <v>?</v>
      </c>
      <c r="U9" s="50">
        <v>5</v>
      </c>
      <c r="V9" s="51" t="s">
        <v>969</v>
      </c>
      <c r="W9" s="51"/>
      <c r="X9" s="51"/>
      <c r="Y9" s="51"/>
      <c r="Z9" s="51"/>
    </row>
    <row r="10" spans="2:26" ht="15" thickBot="1" x14ac:dyDescent="0.4">
      <c r="B10" s="119"/>
      <c r="C10" s="109">
        <v>6</v>
      </c>
      <c r="D10" s="131" t="s">
        <v>253</v>
      </c>
      <c r="E10" s="110" t="str">
        <f>VLOOKUP(D10,Tâches!$D$70:$F$84,3,FALSE)</f>
        <v>A4T2 : Réaliser une opération de maintenance corrective</v>
      </c>
      <c r="F10" s="110" t="str">
        <f>VLOOKUP(D10,Tâches!$G$70:$H$84,2,FALSE)</f>
        <v xml:space="preserve">Approvisionner en matériels, équipements et outillages </v>
      </c>
      <c r="G10" s="111" t="str">
        <f>VLOOKUP(D10,Tâches!$I$70:$J$84,2,FALSE)</f>
        <v>T2</v>
      </c>
      <c r="H10" s="112" t="str">
        <f>VLOOKUP(G10,Tâches!$J$70:$K$84,2,FALSE)</f>
        <v>C11</v>
      </c>
      <c r="I10" s="113" t="str">
        <f>VLOOKUP(J10,Compétences!$G$264:$H$270,2,FALSE)</f>
        <v>C10</v>
      </c>
      <c r="J10" s="130" t="s">
        <v>921</v>
      </c>
      <c r="K10" s="114" t="str">
        <f>VLOOKUP(J10,Compétences!A$264:B$270,2,FALSE)</f>
        <v>Vérifier la disponibilité des pièces de rechange, des consommables</v>
      </c>
      <c r="L10" s="115" t="str">
        <f>VLOOKUP(J10,Compétences!C$264:D$270,2,FALSE)</f>
        <v>Les pièces de rechange et comsommables sortis du magasin ou commandés sont conformes</v>
      </c>
      <c r="M10" s="116" t="str">
        <f t="shared" si="1"/>
        <v>C10</v>
      </c>
      <c r="N10" s="333">
        <v>3.1300000000000001E-2</v>
      </c>
      <c r="O10" s="334"/>
      <c r="P10" s="117" t="str">
        <f>VLOOKUP(M10,Tâches!$K$2:$L$112,2,FALSE)</f>
        <v>S1 ; S2 ;S3 ; S4 ; S6 ; S7</v>
      </c>
      <c r="Q10" s="50" t="str">
        <f>VLOOKUP(R10,Savoirs!$D$3:$E$29,2,FALSE)</f>
        <v>?</v>
      </c>
      <c r="R10" s="63" t="s">
        <v>35</v>
      </c>
      <c r="S10" s="91" t="str">
        <f>VLOOKUP(R10,Savoirs!$F$3:$G$29,2,FALSE)</f>
        <v>?</v>
      </c>
      <c r="T10" s="120"/>
      <c r="U10" s="50">
        <v>6</v>
      </c>
      <c r="V10" s="51" t="s">
        <v>970</v>
      </c>
      <c r="W10" s="51"/>
      <c r="X10" s="51"/>
      <c r="Y10" s="51"/>
      <c r="Z10" s="51"/>
    </row>
    <row r="11" spans="2:26" ht="15" thickBot="1" x14ac:dyDescent="0.4">
      <c r="B11" s="119"/>
      <c r="C11" s="109">
        <v>7</v>
      </c>
      <c r="D11" s="131" t="s">
        <v>253</v>
      </c>
      <c r="E11" s="110" t="str">
        <f>VLOOKUP(D11,Tâches!$D$70:$F$84,3,FALSE)</f>
        <v>A4T2 : Réaliser une opération de maintenance corrective</v>
      </c>
      <c r="F11" s="110" t="str">
        <f>VLOOKUP(D11,Tâches!$G$70:$H$84,2,FALSE)</f>
        <v xml:space="preserve">Approvisionner en matériels, équipements et outillages </v>
      </c>
      <c r="G11" s="111" t="str">
        <f>VLOOKUP(D11,Tâches!$I$70:$J$84,2,FALSE)</f>
        <v>T2</v>
      </c>
      <c r="H11" s="112" t="str">
        <f>VLOOKUP(G11,Tâches!$J$70:$K$84,2,FALSE)</f>
        <v>C11</v>
      </c>
      <c r="I11" s="113" t="str">
        <f>VLOOKUP(J11,Compétences!$G$264:$H$270,2,FALSE)</f>
        <v>C10</v>
      </c>
      <c r="J11" s="130" t="s">
        <v>931</v>
      </c>
      <c r="K11" s="114" t="str">
        <f>VLOOKUP(J11,Compétences!A$264:B$270,2,FALSE)</f>
        <v>Effectuer la déposedu composant défectueux</v>
      </c>
      <c r="L11" s="115" t="str">
        <f>VLOOKUP(J11,Compétences!C$264:D$270,2,FALSE)</f>
        <v>Les fluides frigorigènes et cloporteurs sont manipulés conformémément aux règles en vigueur</v>
      </c>
      <c r="M11" s="116" t="str">
        <f t="shared" si="1"/>
        <v>C10</v>
      </c>
      <c r="N11" s="333">
        <v>3.1300000000000001E-2</v>
      </c>
      <c r="O11" s="334"/>
      <c r="P11" s="117" t="str">
        <f>VLOOKUP(M11,Tâches!$K$2:$L$112,2,FALSE)</f>
        <v>S1 ; S2 ;S3 ; S4 ; S6 ; S7</v>
      </c>
      <c r="Q11" s="50" t="str">
        <f>VLOOKUP(R11,Savoirs!$D$3:$E$29,2,FALSE)</f>
        <v>?</v>
      </c>
      <c r="R11" s="63" t="s">
        <v>35</v>
      </c>
      <c r="S11" s="91" t="str">
        <f>VLOOKUP(R11,Savoirs!$F$3:$G$29,2,FALSE)</f>
        <v>?</v>
      </c>
      <c r="U11" s="50">
        <v>7</v>
      </c>
      <c r="V11" s="51" t="s">
        <v>971</v>
      </c>
      <c r="W11" s="51"/>
      <c r="X11" s="51"/>
      <c r="Y11" s="51"/>
      <c r="Z11" s="51"/>
    </row>
    <row r="12" spans="2:26" ht="15" customHeight="1" thickBot="1" x14ac:dyDescent="0.4">
      <c r="B12" s="119"/>
      <c r="C12" s="109">
        <v>8</v>
      </c>
      <c r="D12" s="131" t="s">
        <v>253</v>
      </c>
      <c r="E12" s="110" t="str">
        <f>VLOOKUP(D12,Tâches!$D$70:$F$84,3,FALSE)</f>
        <v>A4T2 : Réaliser une opération de maintenance corrective</v>
      </c>
      <c r="F12" s="110" t="str">
        <f>VLOOKUP(D12,Tâches!$G$70:$H$84,2,FALSE)</f>
        <v xml:space="preserve">Approvisionner en matériels, équipements et outillages </v>
      </c>
      <c r="G12" s="111" t="str">
        <f>VLOOKUP(D12,Tâches!$I$70:$J$84,2,FALSE)</f>
        <v>T2</v>
      </c>
      <c r="H12" s="112" t="str">
        <f>VLOOKUP(G12,Tâches!$J$70:$K$84,2,FALSE)</f>
        <v>C11</v>
      </c>
      <c r="I12" s="113" t="str">
        <f>VLOOKUP(J12,Compétences!$G$264:$H$270,2,FALSE)</f>
        <v>C10</v>
      </c>
      <c r="J12" s="130" t="s">
        <v>931</v>
      </c>
      <c r="K12" s="114" t="str">
        <f>VLOOKUP(J12,Compétences!A$264:B$270,2,FALSE)</f>
        <v>Effectuer la déposedu composant défectueux</v>
      </c>
      <c r="L12" s="115" t="str">
        <f>VLOOKUP(J12,Compétences!C$264:D$270,2,FALSE)</f>
        <v>Les fluides frigorigènes et cloporteurs sont manipulés conformémément aux règles en vigueur</v>
      </c>
      <c r="M12" s="116" t="str">
        <f t="shared" si="1"/>
        <v>C10</v>
      </c>
      <c r="N12" s="333">
        <v>3.1300000000000001E-2</v>
      </c>
      <c r="O12" s="334"/>
      <c r="P12" s="117" t="str">
        <f>VLOOKUP(M12,Tâches!$K$2:$L$112,2,FALSE)</f>
        <v>S1 ; S2 ;S3 ; S4 ; S6 ; S7</v>
      </c>
      <c r="Q12" s="50" t="str">
        <f>VLOOKUP(R12,Savoirs!$D$3:$E$29,2,FALSE)</f>
        <v>?</v>
      </c>
      <c r="R12" s="63" t="s">
        <v>35</v>
      </c>
      <c r="S12" s="91" t="str">
        <f>VLOOKUP(R12,Savoirs!$F$3:$G$29,2,FALSE)</f>
        <v>?</v>
      </c>
      <c r="U12" s="50">
        <v>8</v>
      </c>
      <c r="V12" s="51" t="s">
        <v>972</v>
      </c>
      <c r="W12" s="51"/>
      <c r="X12" s="51"/>
      <c r="Y12" s="51"/>
      <c r="Z12" s="51"/>
    </row>
    <row r="13" spans="2:26" ht="15" thickBot="1" x14ac:dyDescent="0.4">
      <c r="B13" s="119"/>
      <c r="C13" s="109">
        <v>9</v>
      </c>
      <c r="D13" s="131" t="s">
        <v>253</v>
      </c>
      <c r="E13" s="110" t="str">
        <f>VLOOKUP(D13,Tâches!$D$70:$F$84,3,FALSE)</f>
        <v>A4T2 : Réaliser une opération de maintenance corrective</v>
      </c>
      <c r="F13" s="110" t="str">
        <f>VLOOKUP(D13,Tâches!$G$70:$H$84,2,FALSE)</f>
        <v xml:space="preserve">Approvisionner en matériels, équipements et outillages </v>
      </c>
      <c r="G13" s="111" t="str">
        <f>VLOOKUP(D13,Tâches!$I$70:$J$84,2,FALSE)</f>
        <v>T2</v>
      </c>
      <c r="H13" s="112" t="str">
        <f>VLOOKUP(G13,Tâches!$J$70:$K$84,2,FALSE)</f>
        <v>C11</v>
      </c>
      <c r="I13" s="113" t="str">
        <f>VLOOKUP(J13,Compétences!$G$264:$H$270,2,FALSE)</f>
        <v>?</v>
      </c>
      <c r="J13" s="130" t="s">
        <v>35</v>
      </c>
      <c r="K13" s="114" t="str">
        <f>VLOOKUP(J13,Compétences!A$264:B$270,2,FALSE)</f>
        <v>?</v>
      </c>
      <c r="L13" s="115" t="str">
        <f>VLOOKUP(J13,Compétences!C$264:D$270,2,FALSE)</f>
        <v>?</v>
      </c>
      <c r="M13" s="116" t="str">
        <f t="shared" si="1"/>
        <v>?</v>
      </c>
      <c r="N13" s="333">
        <v>3.1300000000000001E-2</v>
      </c>
      <c r="O13" s="334"/>
      <c r="P13" s="117" t="str">
        <f>VLOOKUP(M13,Tâches!$K$2:$L$112,2,FALSE)</f>
        <v>?</v>
      </c>
      <c r="Q13" s="50" t="str">
        <f>VLOOKUP(R13,Savoirs!$D$3:$E$29,2,FALSE)</f>
        <v>?</v>
      </c>
      <c r="R13" s="63" t="s">
        <v>35</v>
      </c>
      <c r="S13" s="91" t="str">
        <f>VLOOKUP(R13,Savoirs!$F$3:$G$29,2,FALSE)</f>
        <v>?</v>
      </c>
      <c r="U13" s="50">
        <v>9</v>
      </c>
      <c r="V13" s="51" t="s">
        <v>973</v>
      </c>
      <c r="W13" s="51"/>
      <c r="X13" s="51"/>
      <c r="Y13" s="51"/>
      <c r="Z13" s="51"/>
    </row>
    <row r="14" spans="2:26" ht="15" customHeight="1" thickBot="1" x14ac:dyDescent="0.4">
      <c r="B14" s="119"/>
      <c r="C14" s="109">
        <v>10</v>
      </c>
      <c r="D14" s="131" t="s">
        <v>253</v>
      </c>
      <c r="E14" s="110" t="str">
        <f>VLOOKUP(D14,Tâches!$D$70:$F$84,3,FALSE)</f>
        <v>A4T2 : Réaliser une opération de maintenance corrective</v>
      </c>
      <c r="F14" s="110" t="str">
        <f>VLOOKUP(D14,Tâches!$G$70:$H$84,2,FALSE)</f>
        <v xml:space="preserve">Approvisionner en matériels, équipements et outillages </v>
      </c>
      <c r="G14" s="111" t="str">
        <f>VLOOKUP(D14,Tâches!$I$70:$J$84,2,FALSE)</f>
        <v>T2</v>
      </c>
      <c r="H14" s="112" t="str">
        <f>VLOOKUP(G14,Tâches!$J$70:$K$84,2,FALSE)</f>
        <v>C11</v>
      </c>
      <c r="I14" s="113" t="str">
        <f>VLOOKUP(J14,Compétences!$G$264:$H$270,2,FALSE)</f>
        <v>?</v>
      </c>
      <c r="J14" s="130" t="s">
        <v>35</v>
      </c>
      <c r="K14" s="114" t="str">
        <f>VLOOKUP(J14,Compétences!A$264:B$270,2,FALSE)</f>
        <v>?</v>
      </c>
      <c r="L14" s="115" t="str">
        <f>VLOOKUP(J14,Compétences!C$264:D$270,2,FALSE)</f>
        <v>?</v>
      </c>
      <c r="M14" s="116" t="str">
        <f t="shared" si="1"/>
        <v>?</v>
      </c>
      <c r="N14" s="333">
        <v>3.1300000000000001E-2</v>
      </c>
      <c r="O14" s="334"/>
      <c r="P14" s="117" t="str">
        <f>VLOOKUP(M14,Tâches!$K$2:$L$112,2,FALSE)</f>
        <v>?</v>
      </c>
      <c r="Q14" s="50" t="str">
        <f>VLOOKUP(R14,Savoirs!$D$3:$E$29,2,FALSE)</f>
        <v>?</v>
      </c>
      <c r="R14" s="63" t="s">
        <v>35</v>
      </c>
      <c r="S14" s="91" t="str">
        <f>VLOOKUP(R14,Savoirs!$F$3:$G$29,2,FALSE)</f>
        <v>?</v>
      </c>
      <c r="U14" s="50">
        <v>10</v>
      </c>
      <c r="V14" s="51" t="s">
        <v>974</v>
      </c>
      <c r="W14" s="51"/>
      <c r="X14" s="51"/>
      <c r="Y14" s="51"/>
      <c r="Z14" s="51"/>
    </row>
    <row r="15" spans="2:26" ht="15" thickBot="1" x14ac:dyDescent="0.4">
      <c r="B15" s="119"/>
      <c r="C15" s="109">
        <v>11</v>
      </c>
      <c r="D15" s="131" t="s">
        <v>253</v>
      </c>
      <c r="E15" s="110" t="str">
        <f>VLOOKUP(D15,Tâches!$D$70:$F$84,3,FALSE)</f>
        <v>A4T2 : Réaliser une opération de maintenance corrective</v>
      </c>
      <c r="F15" s="110" t="str">
        <f>VLOOKUP(D15,Tâches!$G$70:$H$84,2,FALSE)</f>
        <v xml:space="preserve">Approvisionner en matériels, équipements et outillages </v>
      </c>
      <c r="G15" s="111" t="str">
        <f>VLOOKUP(D15,Tâches!$I$70:$J$84,2,FALSE)</f>
        <v>T2</v>
      </c>
      <c r="H15" s="112" t="str">
        <f>VLOOKUP(G15,Tâches!$J$70:$K$84,2,FALSE)</f>
        <v>C11</v>
      </c>
      <c r="I15" s="113" t="str">
        <f>VLOOKUP(J15,Compétences!$G$264:$H$270,2,FALSE)</f>
        <v>?</v>
      </c>
      <c r="J15" s="130" t="s">
        <v>35</v>
      </c>
      <c r="K15" s="114" t="str">
        <f>VLOOKUP(J15,Compétences!A$264:B$270,2,FALSE)</f>
        <v>?</v>
      </c>
      <c r="L15" s="115" t="str">
        <f>VLOOKUP(J15,Compétences!C$264:D$270,2,FALSE)</f>
        <v>?</v>
      </c>
      <c r="M15" s="116" t="str">
        <f t="shared" si="1"/>
        <v>?</v>
      </c>
      <c r="N15" s="333">
        <v>3.1300000000000001E-2</v>
      </c>
      <c r="O15" s="334"/>
      <c r="P15" s="117" t="str">
        <f>VLOOKUP(M15,Tâches!$K$2:$L$112,2,FALSE)</f>
        <v>?</v>
      </c>
      <c r="Q15" s="50" t="str">
        <f>VLOOKUP(R15,Savoirs!$D$3:$E$29,2,FALSE)</f>
        <v>?</v>
      </c>
      <c r="R15" s="63" t="s">
        <v>35</v>
      </c>
      <c r="S15" s="91" t="str">
        <f>VLOOKUP(R15,Savoirs!$F$3:$G$29,2,FALSE)</f>
        <v>?</v>
      </c>
      <c r="U15" s="50">
        <v>11</v>
      </c>
      <c r="V15" s="51" t="s">
        <v>975</v>
      </c>
      <c r="W15" s="51"/>
      <c r="X15" s="51"/>
      <c r="Y15" s="51"/>
      <c r="Z15" s="51"/>
    </row>
    <row r="16" spans="2:26" ht="15" thickBot="1" x14ac:dyDescent="0.4">
      <c r="B16" s="119"/>
      <c r="C16" s="109">
        <v>12</v>
      </c>
      <c r="D16" s="131" t="s">
        <v>253</v>
      </c>
      <c r="E16" s="110" t="str">
        <f>VLOOKUP(D16,Tâches!$D$70:$F$84,3,FALSE)</f>
        <v>A4T2 : Réaliser une opération de maintenance corrective</v>
      </c>
      <c r="F16" s="110" t="str">
        <f>VLOOKUP(D16,Tâches!$G$70:$H$84,2,FALSE)</f>
        <v xml:space="preserve">Approvisionner en matériels, équipements et outillages </v>
      </c>
      <c r="G16" s="111" t="str">
        <f>VLOOKUP(D16,Tâches!$I$70:$J$84,2,FALSE)</f>
        <v>T2</v>
      </c>
      <c r="H16" s="112" t="str">
        <f>VLOOKUP(G16,Tâches!$J$70:$K$84,2,FALSE)</f>
        <v>C11</v>
      </c>
      <c r="I16" s="113" t="str">
        <f>VLOOKUP(J16,Compétences!$G$264:$H$270,2,FALSE)</f>
        <v>?</v>
      </c>
      <c r="J16" s="130" t="s">
        <v>35</v>
      </c>
      <c r="K16" s="114" t="str">
        <f>VLOOKUP(J16,Compétences!A$264:B$270,2,FALSE)</f>
        <v>?</v>
      </c>
      <c r="L16" s="115" t="str">
        <f>VLOOKUP(J16,Compétences!C$264:D$270,2,FALSE)</f>
        <v>?</v>
      </c>
      <c r="M16" s="116" t="str">
        <f t="shared" si="1"/>
        <v>?</v>
      </c>
      <c r="N16" s="333">
        <v>3.1300000000000001E-2</v>
      </c>
      <c r="O16" s="334"/>
      <c r="P16" s="117" t="str">
        <f>VLOOKUP(M16,Tâches!$K$2:$L$112,2,FALSE)</f>
        <v>?</v>
      </c>
      <c r="Q16" s="50" t="str">
        <f>VLOOKUP(R16,Savoirs!$D$3:$E$29,2,FALSE)</f>
        <v>?</v>
      </c>
      <c r="R16" s="63" t="s">
        <v>35</v>
      </c>
      <c r="S16" s="91" t="str">
        <f>VLOOKUP(R16,Savoirs!$F$3:$G$29,2,FALSE)</f>
        <v>?</v>
      </c>
      <c r="U16" s="50">
        <v>12</v>
      </c>
      <c r="V16" s="51" t="s">
        <v>976</v>
      </c>
      <c r="W16" s="51"/>
      <c r="X16" s="51"/>
      <c r="Y16" s="51"/>
      <c r="Z16" s="51"/>
    </row>
    <row r="17" spans="2:26" ht="15" thickBot="1" x14ac:dyDescent="0.4">
      <c r="B17" s="119"/>
      <c r="C17" s="109">
        <v>13</v>
      </c>
      <c r="D17" s="131" t="s">
        <v>253</v>
      </c>
      <c r="E17" s="110" t="str">
        <f>VLOOKUP(D17,Tâches!$D$70:$F$84,3,FALSE)</f>
        <v>A4T2 : Réaliser une opération de maintenance corrective</v>
      </c>
      <c r="F17" s="110" t="str">
        <f>VLOOKUP(D17,Tâches!$G$70:$H$84,2,FALSE)</f>
        <v xml:space="preserve">Approvisionner en matériels, équipements et outillages </v>
      </c>
      <c r="G17" s="111" t="str">
        <f>VLOOKUP(D17,Tâches!$I$70:$J$84,2,FALSE)</f>
        <v>T2</v>
      </c>
      <c r="H17" s="112" t="str">
        <f>VLOOKUP(G17,Tâches!$J$70:$K$84,2,FALSE)</f>
        <v>C11</v>
      </c>
      <c r="I17" s="113" t="str">
        <f>VLOOKUP(J17,Compétences!$G$264:$H$270,2,FALSE)</f>
        <v>?</v>
      </c>
      <c r="J17" s="130" t="s">
        <v>35</v>
      </c>
      <c r="K17" s="114" t="str">
        <f>VLOOKUP(J17,Compétences!A$264:B$270,2,FALSE)</f>
        <v>?</v>
      </c>
      <c r="L17" s="115" t="str">
        <f>VLOOKUP(J17,Compétences!C$264:D$270,2,FALSE)</f>
        <v>?</v>
      </c>
      <c r="M17" s="116" t="str">
        <f t="shared" si="1"/>
        <v>?</v>
      </c>
      <c r="N17" s="333">
        <v>3.1300000000000001E-2</v>
      </c>
      <c r="O17" s="334"/>
      <c r="P17" s="117" t="str">
        <f>VLOOKUP(M17,Tâches!$K$2:$L$112,2,FALSE)</f>
        <v>?</v>
      </c>
      <c r="Q17" s="50" t="str">
        <f>VLOOKUP(R17,Savoirs!$D$3:$E$29,2,FALSE)</f>
        <v>?</v>
      </c>
      <c r="R17" s="63" t="s">
        <v>35</v>
      </c>
      <c r="S17" s="91" t="str">
        <f>VLOOKUP(R17,Savoirs!$F$3:$G$29,2,FALSE)</f>
        <v>?</v>
      </c>
      <c r="U17" s="50">
        <v>13</v>
      </c>
      <c r="V17" s="51" t="s">
        <v>977</v>
      </c>
      <c r="W17" s="51"/>
      <c r="X17" s="51"/>
      <c r="Y17" s="51"/>
      <c r="Z17" s="51"/>
    </row>
    <row r="18" spans="2:26" ht="15" thickBot="1" x14ac:dyDescent="0.4">
      <c r="B18" s="119"/>
      <c r="C18" s="109">
        <v>14</v>
      </c>
      <c r="D18" s="131" t="s">
        <v>253</v>
      </c>
      <c r="E18" s="110" t="str">
        <f>VLOOKUP(D18,Tâches!$D$70:$F$84,3,FALSE)</f>
        <v>A4T2 : Réaliser une opération de maintenance corrective</v>
      </c>
      <c r="F18" s="110" t="str">
        <f>VLOOKUP(D18,Tâches!$G$70:$H$84,2,FALSE)</f>
        <v xml:space="preserve">Approvisionner en matériels, équipements et outillages </v>
      </c>
      <c r="G18" s="111" t="str">
        <f>VLOOKUP(D18,Tâches!$I$70:$J$84,2,FALSE)</f>
        <v>T2</v>
      </c>
      <c r="H18" s="112" t="str">
        <f>VLOOKUP(G18,Tâches!$J$70:$K$84,2,FALSE)</f>
        <v>C11</v>
      </c>
      <c r="I18" s="113" t="str">
        <f>VLOOKUP(J18,Compétences!$G$264:$H$270,2,FALSE)</f>
        <v>?</v>
      </c>
      <c r="J18" s="130" t="s">
        <v>35</v>
      </c>
      <c r="K18" s="114" t="str">
        <f>VLOOKUP(J18,Compétences!A$264:B$270,2,FALSE)</f>
        <v>?</v>
      </c>
      <c r="L18" s="115" t="str">
        <f>VLOOKUP(J18,Compétences!C$264:D$270,2,FALSE)</f>
        <v>?</v>
      </c>
      <c r="M18" s="116" t="str">
        <f t="shared" si="1"/>
        <v>?</v>
      </c>
      <c r="N18" s="333">
        <v>3.1300000000000001E-2</v>
      </c>
      <c r="O18" s="334"/>
      <c r="P18" s="117" t="str">
        <f>VLOOKUP(M18,Tâches!$K$2:$L$112,2,FALSE)</f>
        <v>?</v>
      </c>
      <c r="Q18" s="50" t="str">
        <f>VLOOKUP(R18,Savoirs!$D$3:$E$29,2,FALSE)</f>
        <v>?</v>
      </c>
      <c r="R18" s="63" t="s">
        <v>35</v>
      </c>
      <c r="S18" s="91" t="str">
        <f>VLOOKUP(R18,Savoirs!$F$3:$G$29,2,FALSE)</f>
        <v>?</v>
      </c>
      <c r="U18" s="50">
        <v>14</v>
      </c>
      <c r="V18" s="51" t="s">
        <v>978</v>
      </c>
      <c r="W18" s="51"/>
      <c r="X18" s="51"/>
      <c r="Y18" s="51"/>
      <c r="Z18" s="51"/>
    </row>
    <row r="19" spans="2:26" ht="15" thickBot="1" x14ac:dyDescent="0.4">
      <c r="B19" s="119"/>
      <c r="C19" s="109">
        <v>15</v>
      </c>
      <c r="D19" s="131" t="s">
        <v>249</v>
      </c>
      <c r="E19" s="110" t="str">
        <f>VLOOKUP(D19,Tâches!$D$70:$F$84,3,FALSE)</f>
        <v>A4T2 : Réaliser une opération de maintenance corrective</v>
      </c>
      <c r="F19" s="110" t="str">
        <f>VLOOKUP(D19,Tâches!$G$70:$H$84,2,FALSE)</f>
        <v>Réaliser le dépannage : analyser les informations, diagnostiquer le dysfonctionnement</v>
      </c>
      <c r="G19" s="111" t="str">
        <f>VLOOKUP(D19,Tâches!$I$70:$J$84,2,FALSE)</f>
        <v>T2</v>
      </c>
      <c r="H19" s="112" t="str">
        <f>VLOOKUP(G19,Tâches!$J$70:$K$84,2,FALSE)</f>
        <v>C11</v>
      </c>
      <c r="I19" s="113" t="str">
        <f>VLOOKUP(J19,Compétences!$G$264:$H$270,2,FALSE)</f>
        <v>?</v>
      </c>
      <c r="J19" s="130" t="s">
        <v>35</v>
      </c>
      <c r="K19" s="114" t="str">
        <f>VLOOKUP(J19,Compétences!A$264:B$270,2,FALSE)</f>
        <v>?</v>
      </c>
      <c r="L19" s="115" t="str">
        <f>VLOOKUP(J19,Compétences!C$264:D$270,2,FALSE)</f>
        <v>?</v>
      </c>
      <c r="M19" s="116" t="str">
        <f t="shared" si="1"/>
        <v>?</v>
      </c>
      <c r="N19" s="333">
        <v>3.1300000000000001E-2</v>
      </c>
      <c r="O19" s="334"/>
      <c r="P19" s="117" t="str">
        <f>VLOOKUP(M19,Tâches!$K$2:$L$112,2,FALSE)</f>
        <v>?</v>
      </c>
      <c r="Q19" s="50" t="str">
        <f>VLOOKUP(R19,Savoirs!$D$3:$E$29,2,FALSE)</f>
        <v>?</v>
      </c>
      <c r="R19" s="63" t="s">
        <v>35</v>
      </c>
      <c r="S19" s="91" t="str">
        <f>VLOOKUP(R19,Savoirs!$F$3:$G$29,2,FALSE)</f>
        <v>?</v>
      </c>
      <c r="U19" s="50">
        <v>15</v>
      </c>
      <c r="V19" s="51" t="s">
        <v>979</v>
      </c>
      <c r="W19" s="51"/>
      <c r="X19" s="51"/>
      <c r="Y19" s="51"/>
      <c r="Z19" s="51"/>
    </row>
    <row r="20" spans="2:26" ht="15" thickBot="1" x14ac:dyDescent="0.4">
      <c r="B20" s="119"/>
      <c r="C20" s="109">
        <v>16</v>
      </c>
      <c r="D20" s="131" t="s">
        <v>748</v>
      </c>
      <c r="E20" s="110" t="str">
        <f>VLOOKUP(D20,Tâches!$D$70:$F$84,3,FALSE)</f>
        <v>A5T2 : Renseigner les documents techniques et réglementaires</v>
      </c>
      <c r="F20" s="110" t="str">
        <f>VLOOKUP(D20,Tâches!$G$70:$H$84,2,FALSE)</f>
        <v>Étiqueter les installations conformément à la réglementation</v>
      </c>
      <c r="G20" s="111" t="str">
        <f>VLOOKUP(D20,Tâches!$I$70:$J$84,2,FALSE)</f>
        <v>T2</v>
      </c>
      <c r="H20" s="112" t="str">
        <f>VLOOKUP(G20,Tâches!$J$70:$K$84,2,FALSE)</f>
        <v>C11</v>
      </c>
      <c r="I20" s="113" t="str">
        <f>VLOOKUP(J20,Compétences!$G$264:$H$270,2,FALSE)</f>
        <v>?</v>
      </c>
      <c r="J20" s="130" t="s">
        <v>35</v>
      </c>
      <c r="K20" s="114" t="str">
        <f>VLOOKUP(J20,Compétences!A$264:B$270,2,FALSE)</f>
        <v>?</v>
      </c>
      <c r="L20" s="115" t="str">
        <f>VLOOKUP(J20,Compétences!C$264:D$270,2,FALSE)</f>
        <v>?</v>
      </c>
      <c r="M20" s="116" t="str">
        <f t="shared" si="1"/>
        <v>?</v>
      </c>
      <c r="N20" s="333">
        <v>3.1300000000000001E-2</v>
      </c>
      <c r="O20" s="334"/>
      <c r="P20" s="117" t="str">
        <f>VLOOKUP(M20,Tâches!$K$2:$L$112,2,FALSE)</f>
        <v>?</v>
      </c>
      <c r="Q20" s="50" t="str">
        <f>VLOOKUP(R20,Savoirs!$D$3:$E$29,2,FALSE)</f>
        <v>?</v>
      </c>
      <c r="R20" s="63" t="s">
        <v>35</v>
      </c>
      <c r="S20" s="91" t="str">
        <f>VLOOKUP(R20,Savoirs!$F$3:$G$29,2,FALSE)</f>
        <v>?</v>
      </c>
      <c r="U20" s="50">
        <v>16</v>
      </c>
      <c r="V20" s="51" t="s">
        <v>980</v>
      </c>
      <c r="W20" s="51"/>
      <c r="X20" s="51"/>
      <c r="Y20" s="51"/>
      <c r="Z20" s="51"/>
    </row>
    <row r="21" spans="2:26" ht="15" thickBot="1" x14ac:dyDescent="0.4">
      <c r="B21" s="119"/>
      <c r="C21" s="109">
        <v>17</v>
      </c>
      <c r="D21" s="131" t="s">
        <v>748</v>
      </c>
      <c r="E21" s="110" t="str">
        <f>VLOOKUP(D21,Tâches!$D$70:$F$84,3,FALSE)</f>
        <v>A5T2 : Renseigner les documents techniques et réglementaires</v>
      </c>
      <c r="F21" s="110" t="str">
        <f>VLOOKUP(D21,Tâches!$G$70:$H$84,2,FALSE)</f>
        <v>Étiqueter les installations conformément à la réglementation</v>
      </c>
      <c r="G21" s="111" t="str">
        <f>VLOOKUP(D21,Tâches!$I$70:$J$84,2,FALSE)</f>
        <v>T2</v>
      </c>
      <c r="H21" s="112" t="str">
        <f>VLOOKUP(G21,Tâches!$J$70:$K$84,2,FALSE)</f>
        <v>C11</v>
      </c>
      <c r="I21" s="113" t="str">
        <f>VLOOKUP(J21,Compétences!$G$264:$H$270,2,FALSE)</f>
        <v>?</v>
      </c>
      <c r="J21" s="130" t="s">
        <v>35</v>
      </c>
      <c r="K21" s="114" t="str">
        <f>VLOOKUP(J21,Compétences!A$264:B$270,2,FALSE)</f>
        <v>?</v>
      </c>
      <c r="L21" s="115" t="str">
        <f>VLOOKUP(J21,Compétences!C$264:D$270,2,FALSE)</f>
        <v>?</v>
      </c>
      <c r="M21" s="116" t="str">
        <f t="shared" si="1"/>
        <v>?</v>
      </c>
      <c r="N21" s="333">
        <v>3.1300000000000001E-2</v>
      </c>
      <c r="O21" s="334"/>
      <c r="P21" s="117" t="str">
        <f>VLOOKUP(M21,Tâches!$K$2:$L$112,2,FALSE)</f>
        <v>?</v>
      </c>
      <c r="Q21" s="50" t="str">
        <f>VLOOKUP(R21,Savoirs!$D$3:$E$29,2,FALSE)</f>
        <v>?</v>
      </c>
      <c r="R21" s="63" t="s">
        <v>35</v>
      </c>
      <c r="S21" s="91" t="str">
        <f>VLOOKUP(R21,Savoirs!$F$3:$G$29,2,FALSE)</f>
        <v>?</v>
      </c>
      <c r="U21" s="50">
        <v>17</v>
      </c>
      <c r="V21" s="51" t="s">
        <v>981</v>
      </c>
      <c r="W21" s="51"/>
      <c r="X21" s="51"/>
      <c r="Y21" s="51"/>
      <c r="Z21" s="51"/>
    </row>
    <row r="22" spans="2:26" ht="15" thickBot="1" x14ac:dyDescent="0.4">
      <c r="B22" s="119"/>
      <c r="C22" s="109">
        <v>18</v>
      </c>
      <c r="D22" s="131" t="s">
        <v>249</v>
      </c>
      <c r="E22" s="110" t="str">
        <f>VLOOKUP(D22,Tâches!$D$70:$F$84,3,FALSE)</f>
        <v>A4T2 : Réaliser une opération de maintenance corrective</v>
      </c>
      <c r="F22" s="110" t="str">
        <f>VLOOKUP(D22,Tâches!$G$70:$H$84,2,FALSE)</f>
        <v>Réaliser le dépannage : analyser les informations, diagnostiquer le dysfonctionnement</v>
      </c>
      <c r="G22" s="111" t="str">
        <f>VLOOKUP(D22,Tâches!$I$70:$J$84,2,FALSE)</f>
        <v>T2</v>
      </c>
      <c r="H22" s="112" t="str">
        <f>VLOOKUP(G22,Tâches!$J$70:$K$84,2,FALSE)</f>
        <v>C11</v>
      </c>
      <c r="I22" s="113" t="str">
        <f>VLOOKUP(J22,Compétences!$G$264:$H$270,2,FALSE)</f>
        <v>?</v>
      </c>
      <c r="J22" s="130" t="s">
        <v>35</v>
      </c>
      <c r="K22" s="114" t="str">
        <f>VLOOKUP(J22,Compétences!A$264:B$270,2,FALSE)</f>
        <v>?</v>
      </c>
      <c r="L22" s="115" t="str">
        <f>VLOOKUP(J22,Compétences!C$264:D$270,2,FALSE)</f>
        <v>?</v>
      </c>
      <c r="M22" s="116" t="str">
        <f t="shared" si="1"/>
        <v>?</v>
      </c>
      <c r="N22" s="333">
        <v>3.1300000000000001E-2</v>
      </c>
      <c r="O22" s="334"/>
      <c r="P22" s="117" t="str">
        <f>VLOOKUP(M22,Tâches!$K$2:$L$112,2,FALSE)</f>
        <v>?</v>
      </c>
      <c r="Q22" s="50" t="str">
        <f>VLOOKUP(R22,Savoirs!$D$3:$E$29,2,FALSE)</f>
        <v>?</v>
      </c>
      <c r="R22" s="63" t="s">
        <v>35</v>
      </c>
      <c r="S22" s="91" t="str">
        <f>VLOOKUP(R22,Savoirs!$F$3:$G$29,2,FALSE)</f>
        <v>?</v>
      </c>
      <c r="U22" s="50">
        <v>18</v>
      </c>
      <c r="V22" s="51" t="s">
        <v>982</v>
      </c>
      <c r="W22" s="51"/>
      <c r="X22" s="51"/>
      <c r="Y22" s="51"/>
      <c r="Z22" s="51"/>
    </row>
    <row r="23" spans="2:26" ht="15" thickBot="1" x14ac:dyDescent="0.4">
      <c r="B23" s="119"/>
      <c r="C23" s="109">
        <v>19</v>
      </c>
      <c r="D23" s="131" t="s">
        <v>249</v>
      </c>
      <c r="E23" s="110" t="str">
        <f>VLOOKUP(D23,Tâches!$D$70:$F$84,3,FALSE)</f>
        <v>A4T2 : Réaliser une opération de maintenance corrective</v>
      </c>
      <c r="F23" s="110" t="str">
        <f>VLOOKUP(D23,Tâches!$G$70:$H$84,2,FALSE)</f>
        <v>Réaliser le dépannage : analyser les informations, diagnostiquer le dysfonctionnement</v>
      </c>
      <c r="G23" s="111" t="str">
        <f>VLOOKUP(D23,Tâches!$I$70:$J$84,2,FALSE)</f>
        <v>T2</v>
      </c>
      <c r="H23" s="112" t="str">
        <f>VLOOKUP(G23,Tâches!$J$70:$K$84,2,FALSE)</f>
        <v>C11</v>
      </c>
      <c r="I23" s="113" t="str">
        <f>VLOOKUP(J23,Compétences!$G$264:$H$270,2,FALSE)</f>
        <v>?</v>
      </c>
      <c r="J23" s="130" t="s">
        <v>35</v>
      </c>
      <c r="K23" s="114" t="str">
        <f>VLOOKUP(J23,Compétences!A$264:B$270,2,FALSE)</f>
        <v>?</v>
      </c>
      <c r="L23" s="115" t="str">
        <f>VLOOKUP(J23,Compétences!C$264:D$270,2,FALSE)</f>
        <v>?</v>
      </c>
      <c r="M23" s="116" t="str">
        <f t="shared" si="1"/>
        <v>?</v>
      </c>
      <c r="N23" s="333">
        <v>3.1300000000000001E-2</v>
      </c>
      <c r="O23" s="334"/>
      <c r="P23" s="117" t="str">
        <f>VLOOKUP(M23,Tâches!$K$2:$L$112,2,FALSE)</f>
        <v>?</v>
      </c>
      <c r="Q23" s="50" t="str">
        <f>VLOOKUP(R23,Savoirs!$D$3:$E$29,2,FALSE)</f>
        <v>?</v>
      </c>
      <c r="R23" s="63" t="s">
        <v>35</v>
      </c>
      <c r="S23" s="91" t="str">
        <f>VLOOKUP(R23,Savoirs!$F$3:$G$29,2,FALSE)</f>
        <v>?</v>
      </c>
      <c r="U23" s="50">
        <v>19</v>
      </c>
      <c r="V23" s="51" t="s">
        <v>983</v>
      </c>
      <c r="W23" s="51"/>
      <c r="X23" s="51"/>
      <c r="Y23" s="51"/>
      <c r="Z23" s="51"/>
    </row>
    <row r="24" spans="2:26" ht="15" thickBot="1" x14ac:dyDescent="0.4">
      <c r="B24" s="119"/>
      <c r="C24" s="109">
        <v>20</v>
      </c>
      <c r="D24" s="131" t="s">
        <v>253</v>
      </c>
      <c r="E24" s="110" t="str">
        <f>VLOOKUP(D24,Tâches!$D$70:$F$84,3,FALSE)</f>
        <v>A4T2 : Réaliser une opération de maintenance corrective</v>
      </c>
      <c r="F24" s="110" t="str">
        <f>VLOOKUP(D24,Tâches!$G$70:$H$84,2,FALSE)</f>
        <v xml:space="preserve">Approvisionner en matériels, équipements et outillages </v>
      </c>
      <c r="G24" s="111" t="str">
        <f>VLOOKUP(D24,Tâches!$I$70:$J$84,2,FALSE)</f>
        <v>T2</v>
      </c>
      <c r="H24" s="112" t="str">
        <f>VLOOKUP(G24,Tâches!$J$70:$K$84,2,FALSE)</f>
        <v>C11</v>
      </c>
      <c r="I24" s="113" t="str">
        <f>VLOOKUP(J24,Compétences!$G$264:$H$270,2,FALSE)</f>
        <v>?</v>
      </c>
      <c r="J24" s="130" t="s">
        <v>35</v>
      </c>
      <c r="K24" s="114" t="str">
        <f>VLOOKUP(J24,Compétences!A$264:B$270,2,FALSE)</f>
        <v>?</v>
      </c>
      <c r="L24" s="115" t="str">
        <f>VLOOKUP(J24,Compétences!C$264:D$270,2,FALSE)</f>
        <v>?</v>
      </c>
      <c r="M24" s="116" t="str">
        <f t="shared" si="1"/>
        <v>?</v>
      </c>
      <c r="N24" s="333">
        <v>3.1300000000000001E-2</v>
      </c>
      <c r="O24" s="334"/>
      <c r="P24" s="117" t="str">
        <f>VLOOKUP(M24,Tâches!$K$2:$L$112,2,FALSE)</f>
        <v>?</v>
      </c>
      <c r="Q24" s="50" t="str">
        <f>VLOOKUP(R24,Savoirs!$D$3:$E$29,2,FALSE)</f>
        <v>?</v>
      </c>
      <c r="R24" s="63" t="s">
        <v>35</v>
      </c>
      <c r="S24" s="91" t="str">
        <f>VLOOKUP(R24,Savoirs!$F$3:$G$29,2,FALSE)</f>
        <v>?</v>
      </c>
      <c r="U24" s="50">
        <v>20</v>
      </c>
      <c r="V24" s="51" t="s">
        <v>984</v>
      </c>
      <c r="W24" s="51"/>
      <c r="X24" s="51"/>
      <c r="Y24" s="51"/>
      <c r="Z24" s="51"/>
    </row>
    <row r="25" spans="2:26" ht="15" thickBot="1" x14ac:dyDescent="0.4">
      <c r="B25" s="119"/>
      <c r="C25" s="109">
        <v>21</v>
      </c>
      <c r="D25" s="131" t="s">
        <v>253</v>
      </c>
      <c r="E25" s="110" t="str">
        <f>VLOOKUP(D25,Tâches!$D$70:$F$84,3,FALSE)</f>
        <v>A4T2 : Réaliser une opération de maintenance corrective</v>
      </c>
      <c r="F25" s="110" t="str">
        <f>VLOOKUP(D25,Tâches!$G$70:$H$84,2,FALSE)</f>
        <v xml:space="preserve">Approvisionner en matériels, équipements et outillages </v>
      </c>
      <c r="G25" s="111" t="str">
        <f>VLOOKUP(D25,Tâches!$I$70:$J$84,2,FALSE)</f>
        <v>T2</v>
      </c>
      <c r="H25" s="112" t="str">
        <f>VLOOKUP(G25,Tâches!$J$70:$K$84,2,FALSE)</f>
        <v>C11</v>
      </c>
      <c r="I25" s="113" t="str">
        <f>VLOOKUP(J25,Compétences!$G$264:$H$270,2,FALSE)</f>
        <v>?</v>
      </c>
      <c r="J25" s="130" t="s">
        <v>35</v>
      </c>
      <c r="K25" s="114" t="str">
        <f>VLOOKUP(J25,Compétences!A$264:B$270,2,FALSE)</f>
        <v>?</v>
      </c>
      <c r="L25" s="115" t="str">
        <f>VLOOKUP(J25,Compétences!C$264:D$270,2,FALSE)</f>
        <v>?</v>
      </c>
      <c r="M25" s="116" t="str">
        <f t="shared" si="1"/>
        <v>?</v>
      </c>
      <c r="N25" s="333">
        <v>3.1300000000000001E-2</v>
      </c>
      <c r="O25" s="334"/>
      <c r="P25" s="117" t="str">
        <f>VLOOKUP(M25,Tâches!$K$2:$L$112,2,FALSE)</f>
        <v>?</v>
      </c>
      <c r="Q25" s="50" t="str">
        <f>VLOOKUP(R25,Savoirs!$D$3:$E$29,2,FALSE)</f>
        <v>?</v>
      </c>
      <c r="R25" s="63" t="s">
        <v>35</v>
      </c>
      <c r="S25" s="91" t="str">
        <f>VLOOKUP(R25,Savoirs!$F$3:$G$29,2,FALSE)</f>
        <v>?</v>
      </c>
      <c r="U25" s="50">
        <v>21</v>
      </c>
      <c r="V25" s="51" t="s">
        <v>985</v>
      </c>
      <c r="W25" s="51"/>
      <c r="X25" s="51"/>
      <c r="Y25" s="51"/>
      <c r="Z25" s="51"/>
    </row>
    <row r="26" spans="2:26" ht="15" thickBot="1" x14ac:dyDescent="0.4">
      <c r="B26" s="119"/>
      <c r="C26" s="109">
        <v>22</v>
      </c>
      <c r="D26" s="131" t="s">
        <v>249</v>
      </c>
      <c r="E26" s="110" t="str">
        <f>VLOOKUP(D26,Tâches!$D$70:$F$84,3,FALSE)</f>
        <v>A4T2 : Réaliser une opération de maintenance corrective</v>
      </c>
      <c r="F26" s="110" t="str">
        <f>VLOOKUP(D26,Tâches!$G$70:$H$84,2,FALSE)</f>
        <v>Réaliser le dépannage : analyser les informations, diagnostiquer le dysfonctionnement</v>
      </c>
      <c r="G26" s="111" t="str">
        <f>VLOOKUP(D26,Tâches!$I$70:$J$84,2,FALSE)</f>
        <v>T2</v>
      </c>
      <c r="H26" s="112" t="str">
        <f>VLOOKUP(G26,Tâches!$J$70:$K$84,2,FALSE)</f>
        <v>C11</v>
      </c>
      <c r="I26" s="113" t="str">
        <f>VLOOKUP(J26,Compétences!$G$264:$H$270,2,FALSE)</f>
        <v>?</v>
      </c>
      <c r="J26" s="130" t="s">
        <v>35</v>
      </c>
      <c r="K26" s="114" t="str">
        <f>VLOOKUP(J26,Compétences!A$264:B$270,2,FALSE)</f>
        <v>?</v>
      </c>
      <c r="L26" s="115" t="str">
        <f>VLOOKUP(J26,Compétences!C$264:D$270,2,FALSE)</f>
        <v>?</v>
      </c>
      <c r="M26" s="116" t="str">
        <f t="shared" si="1"/>
        <v>?</v>
      </c>
      <c r="N26" s="333">
        <v>3.1300000000000001E-2</v>
      </c>
      <c r="O26" s="334"/>
      <c r="P26" s="117" t="str">
        <f>VLOOKUP(M26,Tâches!$K$2:$L$112,2,FALSE)</f>
        <v>?</v>
      </c>
      <c r="Q26" s="50" t="str">
        <f>VLOOKUP(R26,Savoirs!$D$3:$E$29,2,FALSE)</f>
        <v>?</v>
      </c>
      <c r="R26" s="63" t="s">
        <v>35</v>
      </c>
      <c r="S26" s="91" t="str">
        <f>VLOOKUP(R26,Savoirs!$F$3:$G$29,2,FALSE)</f>
        <v>?</v>
      </c>
      <c r="U26" s="50">
        <v>22</v>
      </c>
      <c r="V26" s="51" t="s">
        <v>986</v>
      </c>
      <c r="W26" s="51"/>
      <c r="X26" s="51"/>
      <c r="Y26" s="51"/>
      <c r="Z26" s="51"/>
    </row>
    <row r="27" spans="2:26" ht="15" thickBot="1" x14ac:dyDescent="0.4">
      <c r="B27" s="119"/>
      <c r="C27" s="109">
        <v>23</v>
      </c>
      <c r="D27" s="131" t="s">
        <v>249</v>
      </c>
      <c r="E27" s="110" t="str">
        <f>VLOOKUP(D27,Tâches!$D$70:$F$84,3,FALSE)</f>
        <v>A4T2 : Réaliser une opération de maintenance corrective</v>
      </c>
      <c r="F27" s="110" t="str">
        <f>VLOOKUP(D27,Tâches!$G$70:$H$84,2,FALSE)</f>
        <v>Réaliser le dépannage : analyser les informations, diagnostiquer le dysfonctionnement</v>
      </c>
      <c r="G27" s="111" t="str">
        <f>VLOOKUP(D27,Tâches!$I$70:$J$84,2,FALSE)</f>
        <v>T2</v>
      </c>
      <c r="H27" s="112" t="str">
        <f>VLOOKUP(G27,Tâches!$J$70:$K$84,2,FALSE)</f>
        <v>C11</v>
      </c>
      <c r="I27" s="113" t="str">
        <f>VLOOKUP(J27,Compétences!$G$264:$H$270,2,FALSE)</f>
        <v>?</v>
      </c>
      <c r="J27" s="130" t="s">
        <v>35</v>
      </c>
      <c r="K27" s="114" t="str">
        <f>VLOOKUP(J27,Compétences!A$264:B$270,2,FALSE)</f>
        <v>?</v>
      </c>
      <c r="L27" s="115" t="str">
        <f>VLOOKUP(J27,Compétences!C$264:D$270,2,FALSE)</f>
        <v>?</v>
      </c>
      <c r="M27" s="116" t="str">
        <f t="shared" si="1"/>
        <v>?</v>
      </c>
      <c r="N27" s="333">
        <v>3.1300000000000001E-2</v>
      </c>
      <c r="O27" s="334"/>
      <c r="P27" s="117" t="str">
        <f>VLOOKUP(M27,Tâches!$K$2:$L$112,2,FALSE)</f>
        <v>?</v>
      </c>
      <c r="Q27" s="50" t="str">
        <f>VLOOKUP(R27,Savoirs!$D$3:$E$29,2,FALSE)</f>
        <v>?</v>
      </c>
      <c r="R27" s="63" t="s">
        <v>35</v>
      </c>
      <c r="S27" s="91" t="str">
        <f>VLOOKUP(R27,Savoirs!$F$3:$G$29,2,FALSE)</f>
        <v>?</v>
      </c>
      <c r="U27" s="50">
        <v>23</v>
      </c>
      <c r="V27" s="51" t="s">
        <v>987</v>
      </c>
      <c r="W27" s="51"/>
      <c r="X27" s="51"/>
      <c r="Y27" s="51"/>
      <c r="Z27" s="51"/>
    </row>
    <row r="28" spans="2:26" ht="15" thickBot="1" x14ac:dyDescent="0.4">
      <c r="B28" s="119"/>
      <c r="C28" s="109">
        <v>24</v>
      </c>
      <c r="D28" s="131" t="s">
        <v>249</v>
      </c>
      <c r="E28" s="110" t="str">
        <f>VLOOKUP(D28,Tâches!$D$70:$F$84,3,FALSE)</f>
        <v>A4T2 : Réaliser une opération de maintenance corrective</v>
      </c>
      <c r="F28" s="110" t="str">
        <f>VLOOKUP(D28,Tâches!$G$70:$H$84,2,FALSE)</f>
        <v>Réaliser le dépannage : analyser les informations, diagnostiquer le dysfonctionnement</v>
      </c>
      <c r="G28" s="111" t="str">
        <f>VLOOKUP(D28,Tâches!$I$70:$J$84,2,FALSE)</f>
        <v>T2</v>
      </c>
      <c r="H28" s="112" t="str">
        <f>VLOOKUP(G28,Tâches!$J$70:$K$84,2,FALSE)</f>
        <v>C11</v>
      </c>
      <c r="I28" s="113" t="str">
        <f>VLOOKUP(J28,Compétences!$G$264:$H$270,2,FALSE)</f>
        <v>?</v>
      </c>
      <c r="J28" s="130" t="s">
        <v>35</v>
      </c>
      <c r="K28" s="114" t="str">
        <f>VLOOKUP(J28,Compétences!A$264:B$270,2,FALSE)</f>
        <v>?</v>
      </c>
      <c r="L28" s="115" t="str">
        <f>VLOOKUP(J28,Compétences!C$264:D$270,2,FALSE)</f>
        <v>?</v>
      </c>
      <c r="M28" s="116" t="str">
        <f t="shared" si="1"/>
        <v>?</v>
      </c>
      <c r="N28" s="333">
        <v>3.1300000000000001E-2</v>
      </c>
      <c r="O28" s="334"/>
      <c r="P28" s="117" t="str">
        <f>VLOOKUP(M28,Tâches!$K$2:$L$112,2,FALSE)</f>
        <v>?</v>
      </c>
      <c r="Q28" s="50" t="str">
        <f>VLOOKUP(R28,Savoirs!$D$3:$E$29,2,FALSE)</f>
        <v>?</v>
      </c>
      <c r="R28" s="63" t="s">
        <v>35</v>
      </c>
      <c r="S28" s="91" t="str">
        <f>VLOOKUP(R28,Savoirs!$F$3:$G$29,2,FALSE)</f>
        <v>?</v>
      </c>
      <c r="U28" s="50">
        <v>24</v>
      </c>
      <c r="V28" s="51" t="s">
        <v>988</v>
      </c>
      <c r="W28" s="51"/>
      <c r="X28" s="51"/>
      <c r="Y28" s="51"/>
      <c r="Z28" s="51"/>
    </row>
    <row r="29" spans="2:26" ht="15" thickBot="1" x14ac:dyDescent="0.4">
      <c r="B29" s="119"/>
      <c r="C29" s="109">
        <v>25</v>
      </c>
      <c r="D29" s="131" t="s">
        <v>249</v>
      </c>
      <c r="E29" s="110" t="str">
        <f>VLOOKUP(D29,Tâches!$D$70:$F$84,3,FALSE)</f>
        <v>A4T2 : Réaliser une opération de maintenance corrective</v>
      </c>
      <c r="F29" s="110" t="str">
        <f>VLOOKUP(D29,Tâches!$G$70:$H$84,2,FALSE)</f>
        <v>Réaliser le dépannage : analyser les informations, diagnostiquer le dysfonctionnement</v>
      </c>
      <c r="G29" s="111" t="str">
        <f>VLOOKUP(D29,Tâches!$I$70:$J$84,2,FALSE)</f>
        <v>T2</v>
      </c>
      <c r="H29" s="112" t="str">
        <f>VLOOKUP(G29,Tâches!$J$70:$K$84,2,FALSE)</f>
        <v>C11</v>
      </c>
      <c r="I29" s="113" t="str">
        <f>VLOOKUP(J29,Compétences!$G$264:$H$270,2,FALSE)</f>
        <v>?</v>
      </c>
      <c r="J29" s="130" t="s">
        <v>35</v>
      </c>
      <c r="K29" s="114" t="str">
        <f>VLOOKUP(J29,Compétences!A$264:B$270,2,FALSE)</f>
        <v>?</v>
      </c>
      <c r="L29" s="115" t="str">
        <f>VLOOKUP(J29,Compétences!C$264:D$270,2,FALSE)</f>
        <v>?</v>
      </c>
      <c r="M29" s="116" t="str">
        <f t="shared" si="1"/>
        <v>?</v>
      </c>
      <c r="N29" s="333">
        <v>3.1300000000000001E-2</v>
      </c>
      <c r="O29" s="334"/>
      <c r="P29" s="117" t="str">
        <f>VLOOKUP(M29,Tâches!$K$2:$L$112,2,FALSE)</f>
        <v>?</v>
      </c>
      <c r="Q29" s="50" t="str">
        <f>VLOOKUP(R29,Savoirs!$D$3:$E$29,2,FALSE)</f>
        <v>?</v>
      </c>
      <c r="R29" s="63" t="s">
        <v>35</v>
      </c>
      <c r="S29" s="91" t="str">
        <f>VLOOKUP(R29,Savoirs!$F$3:$G$29,2,FALSE)</f>
        <v>?</v>
      </c>
      <c r="U29" s="50">
        <v>25</v>
      </c>
      <c r="V29" s="51" t="s">
        <v>989</v>
      </c>
      <c r="W29" s="51"/>
      <c r="X29" s="51"/>
      <c r="Y29" s="51"/>
      <c r="Z29" s="51"/>
    </row>
    <row r="30" spans="2:26" ht="15.75" customHeight="1" thickBot="1" x14ac:dyDescent="0.4">
      <c r="B30" s="119"/>
      <c r="C30" s="109">
        <v>26</v>
      </c>
      <c r="D30" s="131" t="s">
        <v>253</v>
      </c>
      <c r="E30" s="110" t="str">
        <f>VLOOKUP(D30,Tâches!$D$70:$F$84,3,FALSE)</f>
        <v>A4T2 : Réaliser une opération de maintenance corrective</v>
      </c>
      <c r="F30" s="110" t="str">
        <f>VLOOKUP(D30,Tâches!$G$70:$H$84,2,FALSE)</f>
        <v xml:space="preserve">Approvisionner en matériels, équipements et outillages </v>
      </c>
      <c r="G30" s="111" t="str">
        <f>VLOOKUP(D30,Tâches!$I$70:$J$84,2,FALSE)</f>
        <v>T2</v>
      </c>
      <c r="H30" s="112" t="str">
        <f>VLOOKUP(G30,Tâches!$J$70:$K$84,2,FALSE)</f>
        <v>C11</v>
      </c>
      <c r="I30" s="113" t="str">
        <f>VLOOKUP(J30,Compétences!$G$264:$H$270,2,FALSE)</f>
        <v>?</v>
      </c>
      <c r="J30" s="130" t="s">
        <v>35</v>
      </c>
      <c r="K30" s="114" t="str">
        <f>VLOOKUP(J30,Compétences!A$264:B$270,2,FALSE)</f>
        <v>?</v>
      </c>
      <c r="L30" s="115" t="str">
        <f>VLOOKUP(J30,Compétences!C$264:D$270,2,FALSE)</f>
        <v>?</v>
      </c>
      <c r="M30" s="116" t="str">
        <f t="shared" si="1"/>
        <v>?</v>
      </c>
      <c r="N30" s="333">
        <v>3.1300000000000001E-2</v>
      </c>
      <c r="O30" s="334"/>
      <c r="P30" s="117" t="str">
        <f>VLOOKUP(M30,Tâches!$K$2:$L$112,2,FALSE)</f>
        <v>?</v>
      </c>
      <c r="Q30" s="50" t="str">
        <f>VLOOKUP(R30,Savoirs!$D$3:$E$29,2,FALSE)</f>
        <v>?</v>
      </c>
      <c r="R30" s="63" t="s">
        <v>35</v>
      </c>
      <c r="S30" s="91" t="str">
        <f>VLOOKUP(R30,Savoirs!$F$3:$G$29,2,FALSE)</f>
        <v>?</v>
      </c>
      <c r="U30" s="50">
        <v>26</v>
      </c>
      <c r="V30" s="51" t="s">
        <v>990</v>
      </c>
      <c r="W30" s="51"/>
      <c r="X30" s="51"/>
      <c r="Y30" s="51"/>
      <c r="Z30" s="51"/>
    </row>
    <row r="31" spans="2:26" ht="15" thickBot="1" x14ac:dyDescent="0.4">
      <c r="B31" s="119"/>
      <c r="C31" s="109">
        <v>27</v>
      </c>
      <c r="D31" s="131" t="s">
        <v>736</v>
      </c>
      <c r="E31" s="110" t="str">
        <f>VLOOKUP(D31,Tâches!$D$70:$F$84,3,FALSE)</f>
        <v>A4T2 : Réaliser une opération de maintenance corrective</v>
      </c>
      <c r="F31" s="110" t="str">
        <f>VLOOKUP(D31,Tâches!$G$70:$H$84,2,FALSE)</f>
        <v>Remettre en service et contrôler le fonctionnement</v>
      </c>
      <c r="G31" s="111" t="str">
        <f>VLOOKUP(D31,Tâches!$I$70:$J$84,2,FALSE)</f>
        <v>T2</v>
      </c>
      <c r="H31" s="112" t="str">
        <f>VLOOKUP(G31,Tâches!$J$70:$K$84,2,FALSE)</f>
        <v>C11</v>
      </c>
      <c r="I31" s="113" t="str">
        <f>VLOOKUP(J31,Compétences!$G$264:$H$270,2,FALSE)</f>
        <v>?</v>
      </c>
      <c r="J31" s="130" t="s">
        <v>35</v>
      </c>
      <c r="K31" s="114" t="str">
        <f>VLOOKUP(J31,Compétences!A$264:B$270,2,FALSE)</f>
        <v>?</v>
      </c>
      <c r="L31" s="115" t="str">
        <f>VLOOKUP(J31,Compétences!C$264:D$270,2,FALSE)</f>
        <v>?</v>
      </c>
      <c r="M31" s="116" t="str">
        <f t="shared" si="1"/>
        <v>?</v>
      </c>
      <c r="N31" s="333">
        <v>3.1300000000000001E-2</v>
      </c>
      <c r="O31" s="334"/>
      <c r="P31" s="117" t="str">
        <f>VLOOKUP(M31,Tâches!$K$2:$L$112,2,FALSE)</f>
        <v>?</v>
      </c>
      <c r="Q31" s="50" t="str">
        <f>VLOOKUP(R31,Savoirs!$D$3:$E$29,2,FALSE)</f>
        <v>?</v>
      </c>
      <c r="R31" s="63" t="s">
        <v>35</v>
      </c>
      <c r="S31" s="91" t="str">
        <f>VLOOKUP(R31,Savoirs!$F$3:$G$29,2,FALSE)</f>
        <v>?</v>
      </c>
      <c r="U31" s="50">
        <v>27</v>
      </c>
      <c r="V31" s="51" t="s">
        <v>991</v>
      </c>
      <c r="W31" s="51"/>
      <c r="X31" s="51"/>
      <c r="Y31" s="51"/>
      <c r="Z31" s="51"/>
    </row>
    <row r="32" spans="2:26" ht="15" customHeight="1" thickBot="1" x14ac:dyDescent="0.4">
      <c r="B32" s="119"/>
      <c r="C32" s="109">
        <v>28</v>
      </c>
      <c r="D32" s="131" t="s">
        <v>736</v>
      </c>
      <c r="E32" s="110" t="str">
        <f>VLOOKUP(D32,Tâches!$D$70:$F$84,3,FALSE)</f>
        <v>A4T2 : Réaliser une opération de maintenance corrective</v>
      </c>
      <c r="F32" s="110" t="str">
        <f>VLOOKUP(D32,Tâches!$G$70:$H$84,2,FALSE)</f>
        <v>Remettre en service et contrôler le fonctionnement</v>
      </c>
      <c r="G32" s="111" t="str">
        <f>VLOOKUP(D32,Tâches!$I$70:$J$84,2,FALSE)</f>
        <v>T2</v>
      </c>
      <c r="H32" s="112" t="str">
        <f>VLOOKUP(G32,Tâches!$J$70:$K$84,2,FALSE)</f>
        <v>C11</v>
      </c>
      <c r="I32" s="113" t="str">
        <f>VLOOKUP(J32,Compétences!$G$264:$H$270,2,FALSE)</f>
        <v>?</v>
      </c>
      <c r="J32" s="130" t="s">
        <v>35</v>
      </c>
      <c r="K32" s="114" t="str">
        <f>VLOOKUP(J32,Compétences!A$264:B$270,2,FALSE)</f>
        <v>?</v>
      </c>
      <c r="L32" s="115" t="str">
        <f>VLOOKUP(J32,Compétences!C$264:D$270,2,FALSE)</f>
        <v>?</v>
      </c>
      <c r="M32" s="116" t="str">
        <f t="shared" si="1"/>
        <v>?</v>
      </c>
      <c r="N32" s="333">
        <v>3.1300000000000001E-2</v>
      </c>
      <c r="O32" s="334"/>
      <c r="P32" s="117" t="str">
        <f>VLOOKUP(M32,Tâches!$K$2:$L$112,2,FALSE)</f>
        <v>?</v>
      </c>
      <c r="Q32" s="50" t="str">
        <f>VLOOKUP(R32,Savoirs!$D$3:$E$29,2,FALSE)</f>
        <v>?</v>
      </c>
      <c r="R32" s="63" t="s">
        <v>35</v>
      </c>
      <c r="S32" s="91" t="str">
        <f>VLOOKUP(R32,Savoirs!$F$3:$G$29,2,FALSE)</f>
        <v>?</v>
      </c>
      <c r="U32" s="50">
        <v>28</v>
      </c>
      <c r="V32" s="51" t="s">
        <v>992</v>
      </c>
      <c r="W32" s="51"/>
      <c r="X32" s="51"/>
      <c r="Y32" s="51"/>
      <c r="Z32" s="51"/>
    </row>
    <row r="33" spans="2:26" ht="15" thickBot="1" x14ac:dyDescent="0.4">
      <c r="B33" s="119"/>
      <c r="C33" s="109">
        <v>29</v>
      </c>
      <c r="D33" s="131" t="s">
        <v>736</v>
      </c>
      <c r="E33" s="110" t="str">
        <f>VLOOKUP(D33,Tâches!$D$70:$F$84,3,FALSE)</f>
        <v>A4T2 : Réaliser une opération de maintenance corrective</v>
      </c>
      <c r="F33" s="110" t="str">
        <f>VLOOKUP(D33,Tâches!$G$70:$H$84,2,FALSE)</f>
        <v>Remettre en service et contrôler le fonctionnement</v>
      </c>
      <c r="G33" s="111" t="str">
        <f>VLOOKUP(D33,Tâches!$I$70:$J$84,2,FALSE)</f>
        <v>T2</v>
      </c>
      <c r="H33" s="112" t="str">
        <f>VLOOKUP(G33,Tâches!$J$70:$K$84,2,FALSE)</f>
        <v>C11</v>
      </c>
      <c r="I33" s="113" t="str">
        <f>VLOOKUP(J33,Compétences!$G$264:$H$270,2,FALSE)</f>
        <v>?</v>
      </c>
      <c r="J33" s="130" t="s">
        <v>35</v>
      </c>
      <c r="K33" s="114" t="str">
        <f>VLOOKUP(J33,Compétences!A$264:B$270,2,FALSE)</f>
        <v>?</v>
      </c>
      <c r="L33" s="115" t="str">
        <f>VLOOKUP(J33,Compétences!C$264:D$270,2,FALSE)</f>
        <v>?</v>
      </c>
      <c r="M33" s="116" t="str">
        <f t="shared" si="1"/>
        <v>?</v>
      </c>
      <c r="N33" s="333">
        <v>3.1300000000000001E-2</v>
      </c>
      <c r="O33" s="334"/>
      <c r="P33" s="117" t="str">
        <f>VLOOKUP(M33,Tâches!$K$2:$L$112,2,FALSE)</f>
        <v>?</v>
      </c>
      <c r="Q33" s="50" t="str">
        <f>VLOOKUP(R33,Savoirs!$D$3:$E$29,2,FALSE)</f>
        <v>?</v>
      </c>
      <c r="R33" s="63" t="s">
        <v>35</v>
      </c>
      <c r="S33" s="91" t="str">
        <f>VLOOKUP(R33,Savoirs!$F$3:$G$29,2,FALSE)</f>
        <v>?</v>
      </c>
      <c r="U33" s="50">
        <v>29</v>
      </c>
      <c r="V33" s="51" t="s">
        <v>993</v>
      </c>
      <c r="W33" s="51"/>
      <c r="X33" s="51"/>
      <c r="Y33" s="51"/>
      <c r="Z33" s="51"/>
    </row>
    <row r="34" spans="2:26" ht="17.25" customHeight="1" thickBot="1" x14ac:dyDescent="0.4">
      <c r="B34" s="119"/>
      <c r="C34" s="109">
        <v>30</v>
      </c>
      <c r="D34" s="131" t="s">
        <v>736</v>
      </c>
      <c r="E34" s="110" t="str">
        <f>VLOOKUP(D34,Tâches!$D$70:$F$84,3,FALSE)</f>
        <v>A4T2 : Réaliser une opération de maintenance corrective</v>
      </c>
      <c r="F34" s="110" t="str">
        <f>VLOOKUP(D34,Tâches!$G$70:$H$84,2,FALSE)</f>
        <v>Remettre en service et contrôler le fonctionnement</v>
      </c>
      <c r="G34" s="111" t="str">
        <f>VLOOKUP(D34,Tâches!$I$70:$J$84,2,FALSE)</f>
        <v>T2</v>
      </c>
      <c r="H34" s="112" t="str">
        <f>VLOOKUP(G34,Tâches!$J$70:$K$84,2,FALSE)</f>
        <v>C11</v>
      </c>
      <c r="I34" s="113" t="str">
        <f>VLOOKUP(J34,Compétences!$G$264:$H$270,2,FALSE)</f>
        <v>?</v>
      </c>
      <c r="J34" s="130" t="s">
        <v>35</v>
      </c>
      <c r="K34" s="114" t="str">
        <f>VLOOKUP(J34,Compétences!A$264:B$270,2,FALSE)</f>
        <v>?</v>
      </c>
      <c r="L34" s="115" t="str">
        <f>VLOOKUP(J34,Compétences!C$264:D$270,2,FALSE)</f>
        <v>?</v>
      </c>
      <c r="M34" s="116" t="str">
        <f t="shared" si="1"/>
        <v>?</v>
      </c>
      <c r="N34" s="333">
        <v>3.1300000000000001E-2</v>
      </c>
      <c r="O34" s="334"/>
      <c r="P34" s="117" t="str">
        <f>VLOOKUP(M34,Tâches!$K$2:$L$112,2,FALSE)</f>
        <v>?</v>
      </c>
      <c r="Q34" s="50" t="str">
        <f>VLOOKUP(R34,Savoirs!$D$3:$E$29,2,FALSE)</f>
        <v>?</v>
      </c>
      <c r="R34" s="63" t="s">
        <v>35</v>
      </c>
      <c r="S34" s="91" t="str">
        <f>VLOOKUP(R34,Savoirs!$F$3:$G$29,2,FALSE)</f>
        <v>?</v>
      </c>
      <c r="U34" s="50">
        <v>30</v>
      </c>
      <c r="V34" s="51" t="s">
        <v>994</v>
      </c>
      <c r="W34" s="51"/>
      <c r="X34" s="51"/>
      <c r="Y34" s="51"/>
      <c r="Z34" s="51"/>
    </row>
    <row r="35" spans="2:26" ht="15" thickBot="1" x14ac:dyDescent="0.4">
      <c r="B35" s="119"/>
      <c r="C35" s="109">
        <v>31</v>
      </c>
      <c r="D35" s="131" t="s">
        <v>736</v>
      </c>
      <c r="E35" s="110" t="str">
        <f>VLOOKUP(D35,Tâches!$D$70:$F$84,3,FALSE)</f>
        <v>A4T2 : Réaliser une opération de maintenance corrective</v>
      </c>
      <c r="F35" s="110" t="str">
        <f>VLOOKUP(D35,Tâches!$G$70:$H$84,2,FALSE)</f>
        <v>Remettre en service et contrôler le fonctionnement</v>
      </c>
      <c r="G35" s="111" t="str">
        <f>VLOOKUP(D35,Tâches!$I$70:$J$84,2,FALSE)</f>
        <v>T2</v>
      </c>
      <c r="H35" s="112" t="str">
        <f>VLOOKUP(G35,Tâches!$J$70:$K$84,2,FALSE)</f>
        <v>C11</v>
      </c>
      <c r="I35" s="113" t="str">
        <f>VLOOKUP(J35,Compétences!$G$264:$H$270,2,FALSE)</f>
        <v>C10</v>
      </c>
      <c r="J35" s="130" t="s">
        <v>934</v>
      </c>
      <c r="K35" s="114" t="str">
        <f>VLOOKUP(J35,Compétences!A$264:B$270,2,FALSE)</f>
        <v>Effectuer la déposedu composant défectueux</v>
      </c>
      <c r="L35" s="115" t="str">
        <f>VLOOKUP(J35,Compétences!C$264:D$270,2,FALSE)</f>
        <v xml:space="preserve">Les consignes et procédures sont respectées </v>
      </c>
      <c r="M35" s="116" t="str">
        <f t="shared" si="1"/>
        <v>C10</v>
      </c>
      <c r="N35" s="333">
        <v>3.1300000000000001E-2</v>
      </c>
      <c r="O35" s="334"/>
      <c r="P35" s="117" t="str">
        <f>VLOOKUP(M35,Tâches!$K$2:$L$112,2,FALSE)</f>
        <v>S1 ; S2 ;S3 ; S4 ; S6 ; S7</v>
      </c>
      <c r="Q35" s="50" t="str">
        <f>VLOOKUP(R35,Savoirs!$D$3:$E$29,2,FALSE)</f>
        <v>?</v>
      </c>
      <c r="R35" s="63" t="s">
        <v>35</v>
      </c>
      <c r="S35" s="91" t="str">
        <f>VLOOKUP(R35,Savoirs!$F$3:$G$29,2,FALSE)</f>
        <v>?</v>
      </c>
      <c r="U35" s="50">
        <v>31</v>
      </c>
      <c r="V35" s="51" t="s">
        <v>995</v>
      </c>
      <c r="W35" s="51"/>
      <c r="X35" s="51"/>
      <c r="Y35" s="51"/>
      <c r="Z35" s="51"/>
    </row>
    <row r="36" spans="2:26" ht="15" thickBot="1" x14ac:dyDescent="0.4">
      <c r="B36" s="119"/>
      <c r="C36" s="109">
        <v>32</v>
      </c>
      <c r="D36" s="131" t="s">
        <v>253</v>
      </c>
      <c r="E36" s="110" t="str">
        <f>VLOOKUP(D36,Tâches!$D$70:$F$84,3,FALSE)</f>
        <v>A4T2 : Réaliser une opération de maintenance corrective</v>
      </c>
      <c r="F36" s="110" t="str">
        <f>VLOOKUP(D36,Tâches!$G$70:$H$84,2,FALSE)</f>
        <v xml:space="preserve">Approvisionner en matériels, équipements et outillages </v>
      </c>
      <c r="G36" s="111" t="str">
        <f>VLOOKUP(D36,Tâches!$I$70:$J$84,2,FALSE)</f>
        <v>T2</v>
      </c>
      <c r="H36" s="112" t="str">
        <f>VLOOKUP(G36,Tâches!$J$70:$K$84,2,FALSE)</f>
        <v>C11</v>
      </c>
      <c r="I36" s="113" t="str">
        <f>VLOOKUP(J36,Compétences!$G$264:$H$270,2,FALSE)</f>
        <v>?</v>
      </c>
      <c r="J36" s="130" t="s">
        <v>35</v>
      </c>
      <c r="K36" s="114" t="str">
        <f>VLOOKUP(J36,Compétences!A$264:B$270,2,FALSE)</f>
        <v>?</v>
      </c>
      <c r="L36" s="115" t="str">
        <f>VLOOKUP(J36,Compétences!C$264:D$270,2,FALSE)</f>
        <v>?</v>
      </c>
      <c r="M36" s="116" t="str">
        <f t="shared" si="1"/>
        <v>?</v>
      </c>
      <c r="N36" s="333">
        <v>3.1300000000000001E-2</v>
      </c>
      <c r="O36" s="334"/>
      <c r="P36" s="117" t="str">
        <f>VLOOKUP(M36,Tâches!$K$2:$L$112,2,FALSE)</f>
        <v>?</v>
      </c>
      <c r="Q36" s="50" t="str">
        <f>VLOOKUP(R36,Savoirs!$D$3:$E$29,2,FALSE)</f>
        <v>?</v>
      </c>
      <c r="R36" s="63" t="s">
        <v>35</v>
      </c>
      <c r="S36" s="91" t="str">
        <f>VLOOKUP(R36,Savoirs!$F$3:$G$29,2,FALSE)</f>
        <v>?</v>
      </c>
      <c r="U36" s="50">
        <v>32</v>
      </c>
      <c r="V36" s="51" t="s">
        <v>996</v>
      </c>
      <c r="W36" s="51"/>
      <c r="X36" s="51"/>
      <c r="Y36" s="51"/>
      <c r="Z36" s="51"/>
    </row>
    <row r="37" spans="2:26" ht="15" thickBot="1" x14ac:dyDescent="0.4">
      <c r="B37" s="119"/>
      <c r="C37" s="109">
        <v>33</v>
      </c>
      <c r="D37" s="131" t="s">
        <v>249</v>
      </c>
      <c r="E37" s="110" t="str">
        <f>VLOOKUP(D37,Tâches!$D$70:$F$84,3,FALSE)</f>
        <v>A4T2 : Réaliser une opération de maintenance corrective</v>
      </c>
      <c r="F37" s="110" t="str">
        <f>VLOOKUP(D37,Tâches!$G$70:$H$84,2,FALSE)</f>
        <v>Réaliser le dépannage : analyser les informations, diagnostiquer le dysfonctionnement</v>
      </c>
      <c r="G37" s="111" t="str">
        <f>VLOOKUP(D37,Tâches!$I$70:$J$84,2,FALSE)</f>
        <v>T2</v>
      </c>
      <c r="H37" s="112" t="str">
        <f>VLOOKUP(G37,Tâches!$J$70:$K$84,2,FALSE)</f>
        <v>C11</v>
      </c>
      <c r="I37" s="113" t="str">
        <f>VLOOKUP(J37,Compétences!$G$264:$H$270,2,FALSE)</f>
        <v>?</v>
      </c>
      <c r="J37" s="130" t="s">
        <v>35</v>
      </c>
      <c r="K37" s="114" t="str">
        <f>VLOOKUP(J37,Compétences!A$264:B$270,2,FALSE)</f>
        <v>?</v>
      </c>
      <c r="L37" s="115" t="str">
        <f>VLOOKUP(J37,Compétences!C$264:D$270,2,FALSE)</f>
        <v>?</v>
      </c>
      <c r="M37" s="116" t="str">
        <f t="shared" si="1"/>
        <v>?</v>
      </c>
      <c r="N37" s="333">
        <v>3.1300000000000001E-2</v>
      </c>
      <c r="O37" s="334"/>
      <c r="P37" s="117" t="str">
        <f>VLOOKUP(M37,Tâches!$K$2:$L$112,2,FALSE)</f>
        <v>?</v>
      </c>
      <c r="Q37" s="50" t="str">
        <f>VLOOKUP(R37,Savoirs!$D$3:$E$29,2,FALSE)</f>
        <v>?</v>
      </c>
      <c r="R37" s="63" t="s">
        <v>35</v>
      </c>
      <c r="S37" s="91" t="str">
        <f>VLOOKUP(R37,Savoirs!$F$3:$G$29,2,FALSE)</f>
        <v>?</v>
      </c>
      <c r="U37" s="50">
        <v>33</v>
      </c>
      <c r="V37" s="51" t="s">
        <v>997</v>
      </c>
      <c r="W37" s="51"/>
      <c r="X37" s="51"/>
      <c r="Y37" s="51"/>
      <c r="Z37" s="51"/>
    </row>
    <row r="38" spans="2:26" ht="15" thickBot="1" x14ac:dyDescent="0.4">
      <c r="B38" s="119"/>
      <c r="C38" s="109">
        <v>34</v>
      </c>
      <c r="D38" s="131" t="s">
        <v>249</v>
      </c>
      <c r="E38" s="110" t="str">
        <f>VLOOKUP(D38,Tâches!$D$70:$F$84,3,FALSE)</f>
        <v>A4T2 : Réaliser une opération de maintenance corrective</v>
      </c>
      <c r="F38" s="110" t="str">
        <f>VLOOKUP(D38,Tâches!$G$70:$H$84,2,FALSE)</f>
        <v>Réaliser le dépannage : analyser les informations, diagnostiquer le dysfonctionnement</v>
      </c>
      <c r="G38" s="111" t="str">
        <f>VLOOKUP(D38,Tâches!$I$70:$J$84,2,FALSE)</f>
        <v>T2</v>
      </c>
      <c r="H38" s="112" t="str">
        <f>VLOOKUP(G38,Tâches!$J$70:$K$84,2,FALSE)</f>
        <v>C11</v>
      </c>
      <c r="I38" s="113" t="str">
        <f>VLOOKUP(J38,Compétences!$G$264:$H$270,2,FALSE)</f>
        <v>?</v>
      </c>
      <c r="J38" s="130" t="s">
        <v>35</v>
      </c>
      <c r="K38" s="114" t="str">
        <f>VLOOKUP(J38,Compétences!A$264:B$270,2,FALSE)</f>
        <v>?</v>
      </c>
      <c r="L38" s="115" t="str">
        <f>VLOOKUP(J38,Compétences!C$264:D$270,2,FALSE)</f>
        <v>?</v>
      </c>
      <c r="M38" s="116" t="str">
        <f t="shared" si="1"/>
        <v>?</v>
      </c>
      <c r="N38" s="333">
        <v>4.5600000000000002E-2</v>
      </c>
      <c r="O38" s="334"/>
      <c r="P38" s="117" t="str">
        <f>VLOOKUP(M38,Tâches!$K$2:$L$112,2,FALSE)</f>
        <v>?</v>
      </c>
      <c r="Q38" s="50" t="str">
        <f>VLOOKUP(R38,Savoirs!$D$3:$E$29,2,FALSE)</f>
        <v>?</v>
      </c>
      <c r="R38" s="63" t="s">
        <v>35</v>
      </c>
      <c r="S38" s="91" t="str">
        <f>VLOOKUP(R38,Savoirs!$F$3:$G$29,2,FALSE)</f>
        <v>?</v>
      </c>
      <c r="U38" s="50">
        <v>34</v>
      </c>
      <c r="V38" s="51" t="s">
        <v>998</v>
      </c>
      <c r="W38" s="51"/>
      <c r="X38" s="51"/>
      <c r="Y38" s="51"/>
      <c r="Z38" s="51"/>
    </row>
    <row r="39" spans="2:26" ht="15" thickBot="1" x14ac:dyDescent="0.4">
      <c r="B39" s="119"/>
      <c r="C39" s="109">
        <v>35</v>
      </c>
      <c r="D39" s="131" t="s">
        <v>245</v>
      </c>
      <c r="E39" s="110" t="str">
        <f>VLOOKUP(D39,Tâches!$D$70:$F$84,3,FALSE)</f>
        <v>A4T2 : Réaliser une opération de maintenance corrective</v>
      </c>
      <c r="F39" s="110" t="str">
        <f>VLOOKUP(D39,Tâches!$G$70:$H$84,2,FALSE)</f>
        <v>Analyser l’environnement de travail et les conditions de la maintenance</v>
      </c>
      <c r="G39" s="111" t="str">
        <f>VLOOKUP(D39,Tâches!$I$70:$J$84,2,FALSE)</f>
        <v>T2</v>
      </c>
      <c r="H39" s="112" t="str">
        <f>VLOOKUP(G39,Tâches!$J$70:$K$84,2,FALSE)</f>
        <v>C11</v>
      </c>
      <c r="I39" s="113" t="str">
        <f>VLOOKUP(J39,Compétences!$G$264:$H$270,2,FALSE)</f>
        <v>C11</v>
      </c>
      <c r="J39" s="130" t="s">
        <v>403</v>
      </c>
      <c r="K39" s="114" t="str">
        <f>VLOOKUP(J39,Compétences!A$264:B$270,2,FALSE)</f>
        <v>Compléter la fiche d'intervention : bordereau de suivi de déchets dangereux</v>
      </c>
      <c r="L39" s="115" t="str">
        <f>VLOOKUP(J39,Compétences!C$264:D$270,2,FALSE)</f>
        <v>La fiche d'intervention / bordereau de suivi de déchet dangereux est complété sans erreurs</v>
      </c>
      <c r="M39" s="116" t="str">
        <f t="shared" si="1"/>
        <v>C11</v>
      </c>
      <c r="N39" s="333"/>
      <c r="O39" s="334">
        <v>0.2142</v>
      </c>
      <c r="P39" s="117" t="str">
        <f>VLOOKUP(M39,Tâches!$K$2:$L$112,2,FALSE)</f>
        <v xml:space="preserve">S1 ; S2 ; S8 </v>
      </c>
      <c r="Q39" s="50" t="str">
        <f>VLOOKUP(R39,Savoirs!$D$3:$E$29,2,FALSE)</f>
        <v>?</v>
      </c>
      <c r="R39" s="63" t="s">
        <v>35</v>
      </c>
      <c r="S39" s="91" t="str">
        <f>VLOOKUP(R39,Savoirs!$F$3:$G$29,2,FALSE)</f>
        <v>?</v>
      </c>
      <c r="U39" s="50">
        <v>35</v>
      </c>
      <c r="V39" s="51" t="s">
        <v>999</v>
      </c>
      <c r="W39" s="51"/>
      <c r="X39" s="51"/>
      <c r="Y39" s="51"/>
      <c r="Z39" s="51"/>
    </row>
    <row r="40" spans="2:26" ht="15" thickBot="1" x14ac:dyDescent="0.4">
      <c r="B40" s="119"/>
      <c r="C40" s="109">
        <v>36</v>
      </c>
      <c r="D40" s="131" t="s">
        <v>245</v>
      </c>
      <c r="E40" s="110" t="str">
        <f>VLOOKUP(D40,Tâches!$D$70:$F$84,3,FALSE)</f>
        <v>A4T2 : Réaliser une opération de maintenance corrective</v>
      </c>
      <c r="F40" s="110" t="str">
        <f>VLOOKUP(D40,Tâches!$G$70:$H$84,2,FALSE)</f>
        <v>Analyser l’environnement de travail et les conditions de la maintenance</v>
      </c>
      <c r="G40" s="111" t="str">
        <f>VLOOKUP(D40,Tâches!$I$70:$J$84,2,FALSE)</f>
        <v>T2</v>
      </c>
      <c r="H40" s="112" t="str">
        <f>VLOOKUP(G40,Tâches!$J$70:$K$84,2,FALSE)</f>
        <v>C11</v>
      </c>
      <c r="I40" s="113" t="str">
        <f>VLOOKUP(J40,Compétences!$G$264:$H$270,2,FALSE)</f>
        <v>C11</v>
      </c>
      <c r="J40" s="130" t="s">
        <v>403</v>
      </c>
      <c r="K40" s="114" t="str">
        <f>VLOOKUP(J40,Compétences!A$264:B$270,2,FALSE)</f>
        <v>Compléter la fiche d'intervention : bordereau de suivi de déchets dangereux</v>
      </c>
      <c r="L40" s="115" t="str">
        <f>VLOOKUP(J40,Compétences!C$264:D$270,2,FALSE)</f>
        <v>La fiche d'intervention / bordereau de suivi de déchet dangereux est complété sans erreurs</v>
      </c>
      <c r="M40" s="116" t="str">
        <f t="shared" si="1"/>
        <v>C11</v>
      </c>
      <c r="N40" s="333"/>
      <c r="O40" s="334">
        <v>0.2142</v>
      </c>
      <c r="P40" s="117" t="str">
        <f>VLOOKUP(M40,Tâches!$K$2:$L$112,2,FALSE)</f>
        <v xml:space="preserve">S1 ; S2 ; S8 </v>
      </c>
      <c r="Q40" s="50" t="str">
        <f>VLOOKUP(R40,Savoirs!$D$3:$E$29,2,FALSE)</f>
        <v>?</v>
      </c>
      <c r="R40" s="63" t="s">
        <v>35</v>
      </c>
      <c r="S40" s="91" t="str">
        <f>VLOOKUP(R40,Savoirs!$F$3:$G$29,2,FALSE)</f>
        <v>?</v>
      </c>
      <c r="U40" s="50">
        <v>36</v>
      </c>
      <c r="V40" s="51" t="s">
        <v>1000</v>
      </c>
      <c r="W40" s="51"/>
      <c r="X40" s="51"/>
      <c r="Y40" s="51"/>
      <c r="Z40" s="51"/>
    </row>
    <row r="41" spans="2:26" ht="15" thickBot="1" x14ac:dyDescent="0.4">
      <c r="B41" s="119"/>
      <c r="C41" s="109">
        <v>37</v>
      </c>
      <c r="D41" s="131" t="s">
        <v>245</v>
      </c>
      <c r="E41" s="110" t="str">
        <f>VLOOKUP(D41,Tâches!$D$70:$F$84,3,FALSE)</f>
        <v>A4T2 : Réaliser une opération de maintenance corrective</v>
      </c>
      <c r="F41" s="110" t="str">
        <f>VLOOKUP(D41,Tâches!$G$70:$H$84,2,FALSE)</f>
        <v>Analyser l’environnement de travail et les conditions de la maintenance</v>
      </c>
      <c r="G41" s="111" t="str">
        <f>VLOOKUP(D41,Tâches!$I$70:$J$84,2,FALSE)</f>
        <v>T2</v>
      </c>
      <c r="H41" s="112" t="str">
        <f>VLOOKUP(G41,Tâches!$J$70:$K$84,2,FALSE)</f>
        <v>C11</v>
      </c>
      <c r="I41" s="113" t="str">
        <f>VLOOKUP(J41,Compétences!$G$264:$H$270,2,FALSE)</f>
        <v>C11</v>
      </c>
      <c r="J41" s="130" t="s">
        <v>403</v>
      </c>
      <c r="K41" s="114" t="str">
        <f>VLOOKUP(J41,Compétences!A$264:B$270,2,FALSE)</f>
        <v>Compléter la fiche d'intervention : bordereau de suivi de déchets dangereux</v>
      </c>
      <c r="L41" s="115" t="str">
        <f>VLOOKUP(J41,Compétences!C$264:D$270,2,FALSE)</f>
        <v>La fiche d'intervention / bordereau de suivi de déchet dangereux est complété sans erreurs</v>
      </c>
      <c r="M41" s="116" t="str">
        <f t="shared" si="1"/>
        <v>C11</v>
      </c>
      <c r="N41" s="333"/>
      <c r="O41" s="334">
        <v>0.2142</v>
      </c>
      <c r="P41" s="117" t="str">
        <f>VLOOKUP(M41,Tâches!$K$2:$L$112,2,FALSE)</f>
        <v xml:space="preserve">S1 ; S2 ; S8 </v>
      </c>
      <c r="Q41" s="50" t="str">
        <f>VLOOKUP(R41,Savoirs!$D$3:$E$29,2,FALSE)</f>
        <v>?</v>
      </c>
      <c r="R41" s="63" t="s">
        <v>35</v>
      </c>
      <c r="S41" s="91" t="str">
        <f>VLOOKUP(R41,Savoirs!$F$3:$G$29,2,FALSE)</f>
        <v>?</v>
      </c>
      <c r="U41" s="50">
        <v>37</v>
      </c>
      <c r="V41" s="51" t="s">
        <v>1001</v>
      </c>
      <c r="W41" s="51"/>
      <c r="X41" s="51"/>
      <c r="Y41" s="51"/>
      <c r="Z41" s="51"/>
    </row>
    <row r="42" spans="2:26" ht="15" thickBot="1" x14ac:dyDescent="0.4">
      <c r="B42" s="119"/>
      <c r="C42" s="109">
        <v>38</v>
      </c>
      <c r="D42" s="131" t="s">
        <v>245</v>
      </c>
      <c r="E42" s="110" t="str">
        <f>VLOOKUP(D42,Tâches!$D$70:$F$84,3,FALSE)</f>
        <v>A4T2 : Réaliser une opération de maintenance corrective</v>
      </c>
      <c r="F42" s="110" t="str">
        <f>VLOOKUP(D42,Tâches!$G$70:$H$84,2,FALSE)</f>
        <v>Analyser l’environnement de travail et les conditions de la maintenance</v>
      </c>
      <c r="G42" s="111" t="str">
        <f>VLOOKUP(D42,Tâches!$I$70:$J$84,2,FALSE)</f>
        <v>T2</v>
      </c>
      <c r="H42" s="112" t="str">
        <f>VLOOKUP(G42,Tâches!$J$70:$K$84,2,FALSE)</f>
        <v>C11</v>
      </c>
      <c r="I42" s="113" t="str">
        <f>VLOOKUP(J42,Compétences!$G$264:$H$270,2,FALSE)</f>
        <v>C11</v>
      </c>
      <c r="J42" s="130" t="s">
        <v>403</v>
      </c>
      <c r="K42" s="114" t="str">
        <f>VLOOKUP(J42,Compétences!A$264:B$270,2,FALSE)</f>
        <v>Compléter la fiche d'intervention : bordereau de suivi de déchets dangereux</v>
      </c>
      <c r="L42" s="115" t="str">
        <f>VLOOKUP(J42,Compétences!C$264:D$270,2,FALSE)</f>
        <v>La fiche d'intervention / bordereau de suivi de déchet dangereux est complété sans erreurs</v>
      </c>
      <c r="M42" s="116" t="str">
        <f t="shared" si="1"/>
        <v>C11</v>
      </c>
      <c r="N42" s="333"/>
      <c r="O42" s="334">
        <v>0.2142</v>
      </c>
      <c r="P42" s="117" t="str">
        <f>VLOOKUP(M42,Tâches!$K$2:$L$112,2,FALSE)</f>
        <v xml:space="preserve">S1 ; S2 ; S8 </v>
      </c>
      <c r="Q42" s="50" t="str">
        <f>VLOOKUP(R42,Savoirs!$D$3:$E$29,2,FALSE)</f>
        <v>?</v>
      </c>
      <c r="R42" s="63" t="s">
        <v>35</v>
      </c>
      <c r="S42" s="91" t="str">
        <f>VLOOKUP(R42,Savoirs!$F$3:$G$29,2,FALSE)</f>
        <v>?</v>
      </c>
      <c r="U42" s="50">
        <v>38</v>
      </c>
      <c r="V42" s="51" t="s">
        <v>1002</v>
      </c>
      <c r="W42" s="51"/>
      <c r="X42" s="51"/>
      <c r="Y42" s="51"/>
      <c r="Z42" s="51"/>
    </row>
    <row r="43" spans="2:26" ht="15" thickBot="1" x14ac:dyDescent="0.4">
      <c r="B43" s="119"/>
      <c r="C43" s="109">
        <v>39</v>
      </c>
      <c r="D43" s="131" t="s">
        <v>245</v>
      </c>
      <c r="E43" s="110" t="str">
        <f>VLOOKUP(D43,Tâches!$D$70:$F$84,3,FALSE)</f>
        <v>A4T2 : Réaliser une opération de maintenance corrective</v>
      </c>
      <c r="F43" s="110" t="str">
        <f>VLOOKUP(D43,Tâches!$G$70:$H$84,2,FALSE)</f>
        <v>Analyser l’environnement de travail et les conditions de la maintenance</v>
      </c>
      <c r="G43" s="111" t="str">
        <f>VLOOKUP(D43,Tâches!$I$70:$J$84,2,FALSE)</f>
        <v>T2</v>
      </c>
      <c r="H43" s="112" t="str">
        <f>VLOOKUP(G43,Tâches!$J$70:$K$84,2,FALSE)</f>
        <v>C11</v>
      </c>
      <c r="I43" s="113" t="str">
        <f>VLOOKUP(J43,Compétences!$G$264:$H$270,2,FALSE)</f>
        <v>C11</v>
      </c>
      <c r="J43" s="130" t="s">
        <v>403</v>
      </c>
      <c r="K43" s="114" t="str">
        <f>VLOOKUP(J43,Compétences!A$264:B$270,2,FALSE)</f>
        <v>Compléter la fiche d'intervention : bordereau de suivi de déchets dangereux</v>
      </c>
      <c r="L43" s="115" t="str">
        <f>VLOOKUP(J43,Compétences!C$264:D$270,2,FALSE)</f>
        <v>La fiche d'intervention / bordereau de suivi de déchet dangereux est complété sans erreurs</v>
      </c>
      <c r="M43" s="116" t="str">
        <f t="shared" si="1"/>
        <v>C11</v>
      </c>
      <c r="N43" s="333"/>
      <c r="O43" s="334">
        <v>7.1400000000000005E-2</v>
      </c>
      <c r="P43" s="117" t="str">
        <f>VLOOKUP(M43,Tâches!$K$2:$L$112,2,FALSE)</f>
        <v xml:space="preserve">S1 ; S2 ; S8 </v>
      </c>
      <c r="Q43" s="50" t="str">
        <f>VLOOKUP(R43,Savoirs!$D$3:$E$29,2,FALSE)</f>
        <v>?</v>
      </c>
      <c r="R43" s="63" t="s">
        <v>35</v>
      </c>
      <c r="S43" s="91" t="str">
        <f>VLOOKUP(R43,Savoirs!$F$3:$G$29,2,FALSE)</f>
        <v>?</v>
      </c>
      <c r="U43" s="50">
        <v>39</v>
      </c>
      <c r="V43" s="51" t="s">
        <v>1003</v>
      </c>
      <c r="W43" s="51"/>
      <c r="X43" s="51"/>
      <c r="Y43" s="51"/>
      <c r="Z43" s="51"/>
    </row>
    <row r="44" spans="2:26" ht="15" thickBot="1" x14ac:dyDescent="0.4">
      <c r="B44" s="121"/>
      <c r="C44" s="109">
        <v>40</v>
      </c>
      <c r="D44" s="131" t="s">
        <v>245</v>
      </c>
      <c r="E44" s="110" t="str">
        <f>VLOOKUP(D44,Tâches!$D$70:$F$84,3,FALSE)</f>
        <v>A4T2 : Réaliser une opération de maintenance corrective</v>
      </c>
      <c r="F44" s="110" t="str">
        <f>VLOOKUP(D44,Tâches!$G$70:$H$84,2,FALSE)</f>
        <v>Analyser l’environnement de travail et les conditions de la maintenance</v>
      </c>
      <c r="G44" s="111" t="str">
        <f>VLOOKUP(D44,Tâches!$I$70:$J$84,2,FALSE)</f>
        <v>T2</v>
      </c>
      <c r="H44" s="112" t="str">
        <f>VLOOKUP(G44,Tâches!$J$70:$K$84,2,FALSE)</f>
        <v>C11</v>
      </c>
      <c r="I44" s="113" t="str">
        <f>VLOOKUP(J44,Compétences!$G$264:$H$270,2,FALSE)</f>
        <v>C11</v>
      </c>
      <c r="J44" s="130" t="s">
        <v>403</v>
      </c>
      <c r="K44" s="114" t="str">
        <f>VLOOKUP(J44,Compétences!A$264:B$270,2,FALSE)</f>
        <v>Compléter la fiche d'intervention : bordereau de suivi de déchets dangereux</v>
      </c>
      <c r="L44" s="115" t="str">
        <f>VLOOKUP(J44,Compétences!C$264:D$270,2,FALSE)</f>
        <v>La fiche d'intervention / bordereau de suivi de déchet dangereux est complété sans erreurs</v>
      </c>
      <c r="M44" s="116" t="str">
        <f t="shared" si="1"/>
        <v>C11</v>
      </c>
      <c r="N44" s="333"/>
      <c r="O44" s="334">
        <v>7.1800000000000003E-2</v>
      </c>
      <c r="P44" s="117" t="str">
        <f>VLOOKUP(M44,Tâches!$K$2:$L$112,2,FALSE)</f>
        <v xml:space="preserve">S1 ; S2 ; S8 </v>
      </c>
      <c r="Q44" s="50" t="str">
        <f>VLOOKUP(R44,Savoirs!$D$3:$E$29,2,FALSE)</f>
        <v>?</v>
      </c>
      <c r="R44" s="63" t="s">
        <v>35</v>
      </c>
      <c r="S44" s="91" t="str">
        <f>VLOOKUP(R44,Savoirs!$F$3:$G$29,2,FALSE)</f>
        <v>?</v>
      </c>
      <c r="U44" s="50">
        <v>40</v>
      </c>
      <c r="V44" s="52" t="s">
        <v>1004</v>
      </c>
      <c r="W44" s="52"/>
      <c r="X44" s="52"/>
      <c r="Y44" s="52"/>
      <c r="Z44" s="52"/>
    </row>
    <row r="45" spans="2:26" x14ac:dyDescent="0.35">
      <c r="U45" s="122"/>
    </row>
    <row r="46" spans="2:26" x14ac:dyDescent="0.35">
      <c r="C46" s="127" t="s">
        <v>1005</v>
      </c>
      <c r="D46" s="123">
        <f>COUNTIF($D$5:$G$44,"A4T21")</f>
        <v>0</v>
      </c>
      <c r="E46" s="124"/>
      <c r="F46" s="125"/>
      <c r="G46" s="126"/>
      <c r="H46" s="127" t="s">
        <v>109</v>
      </c>
      <c r="I46" s="124">
        <f>COUNTIF(I4:I44,"C11")</f>
        <v>6</v>
      </c>
      <c r="M46" s="55" t="s">
        <v>109</v>
      </c>
      <c r="N46" s="56">
        <f>SUM(N5:N44)</f>
        <v>0.99999999999999989</v>
      </c>
      <c r="O46" s="55"/>
      <c r="P46" s="127" t="s">
        <v>110</v>
      </c>
      <c r="Q46" s="124">
        <f>COUNTIF($Q$5:$Q$44,"S1")</f>
        <v>0</v>
      </c>
      <c r="U46" s="128"/>
    </row>
    <row r="47" spans="2:26" x14ac:dyDescent="0.35">
      <c r="C47" s="127" t="s">
        <v>1006</v>
      </c>
      <c r="D47" s="123">
        <f>COUNTIF($D$5:$G$44,"A4T22")</f>
        <v>6</v>
      </c>
      <c r="E47" s="124"/>
      <c r="F47" s="125"/>
      <c r="G47" s="126"/>
      <c r="H47" s="127" t="s">
        <v>111</v>
      </c>
      <c r="I47" s="124">
        <f>COUNTIF(I4:I44,"C12")</f>
        <v>0</v>
      </c>
      <c r="M47" s="55" t="s">
        <v>111</v>
      </c>
      <c r="N47" s="55"/>
      <c r="O47" s="56">
        <f>SUM(O5:O44)</f>
        <v>1</v>
      </c>
      <c r="P47" s="127" t="s">
        <v>112</v>
      </c>
      <c r="Q47" s="124">
        <f>COUNTIF($Q$5:$Q$44,"S2")</f>
        <v>2</v>
      </c>
      <c r="U47" s="128"/>
    </row>
    <row r="48" spans="2:26" x14ac:dyDescent="0.35">
      <c r="C48" s="127" t="s">
        <v>1007</v>
      </c>
      <c r="D48" s="123">
        <f>COUNTIF($D$5:$G$44,"A4T23")</f>
        <v>0</v>
      </c>
      <c r="E48" s="124"/>
      <c r="M48" s="55" t="s">
        <v>567</v>
      </c>
      <c r="N48" s="57" t="str">
        <f>IF(N46=100%,"OK","Erreur")</f>
        <v>OK</v>
      </c>
      <c r="O48" s="57" t="str">
        <f>IF(O47=100%,"OK","Erreur")</f>
        <v>OK</v>
      </c>
      <c r="P48" s="127" t="s">
        <v>113</v>
      </c>
      <c r="Q48" s="124">
        <f>COUNTIF($Q$5:$Q$44,"S4")</f>
        <v>0</v>
      </c>
      <c r="U48" s="122"/>
    </row>
    <row r="49" spans="3:21" x14ac:dyDescent="0.35">
      <c r="C49" s="127" t="s">
        <v>1008</v>
      </c>
      <c r="D49" s="123">
        <f>COUNTIF($D$5:$G$44,"A4T24")</f>
        <v>11</v>
      </c>
      <c r="E49" s="124"/>
      <c r="P49" s="127" t="s">
        <v>114</v>
      </c>
      <c r="Q49" s="124">
        <f>COUNTIF($Q$5:$Q$44,"S5")</f>
        <v>0</v>
      </c>
      <c r="U49" s="122"/>
    </row>
    <row r="50" spans="3:21" x14ac:dyDescent="0.35">
      <c r="C50" s="127" t="s">
        <v>1013</v>
      </c>
      <c r="D50" s="123">
        <f>COUNTIF($D$5:$G$44,"A4T25")</f>
        <v>0</v>
      </c>
      <c r="E50" s="124"/>
      <c r="P50" s="127"/>
      <c r="Q50" s="124"/>
      <c r="U50" s="122"/>
    </row>
    <row r="51" spans="3:21" x14ac:dyDescent="0.35">
      <c r="C51" s="127" t="s">
        <v>1014</v>
      </c>
      <c r="D51" s="123">
        <f>COUNTIF($D$5:$G$44,"A4T26")</f>
        <v>13</v>
      </c>
      <c r="E51" s="124"/>
      <c r="P51" s="127"/>
      <c r="Q51" s="124"/>
      <c r="U51" s="122"/>
    </row>
    <row r="52" spans="3:21" x14ac:dyDescent="0.35">
      <c r="C52" s="127" t="s">
        <v>1015</v>
      </c>
      <c r="D52" s="123">
        <f>COUNTIF($D$5:$G$44,"A4T27")</f>
        <v>5</v>
      </c>
      <c r="E52" s="124"/>
      <c r="P52" s="127"/>
      <c r="Q52" s="124"/>
      <c r="U52" s="122"/>
    </row>
    <row r="53" spans="3:21" x14ac:dyDescent="0.35">
      <c r="C53" s="127" t="s">
        <v>1016</v>
      </c>
      <c r="D53" s="123">
        <f>COUNTIF($D$5:$G$44,"A4T28")</f>
        <v>0</v>
      </c>
      <c r="E53" s="124"/>
      <c r="P53" s="127"/>
      <c r="Q53" s="124"/>
      <c r="U53" s="122"/>
    </row>
    <row r="54" spans="3:21" x14ac:dyDescent="0.35">
      <c r="C54" s="127" t="s">
        <v>1017</v>
      </c>
      <c r="D54" s="123">
        <f>COUNTIF($D$5:$G$44,"A4T29")</f>
        <v>0</v>
      </c>
      <c r="E54" s="124"/>
      <c r="P54" s="127"/>
      <c r="Q54" s="124"/>
      <c r="U54" s="122"/>
    </row>
    <row r="55" spans="3:21" x14ac:dyDescent="0.35">
      <c r="C55" s="127" t="s">
        <v>1018</v>
      </c>
      <c r="D55" s="123">
        <f t="shared" ref="D55" si="2">COUNTIF($D$5:$G$44,"A4T24")</f>
        <v>11</v>
      </c>
      <c r="E55" s="124"/>
      <c r="P55" s="127"/>
      <c r="Q55" s="124"/>
      <c r="U55" s="122"/>
    </row>
    <row r="56" spans="3:21" x14ac:dyDescent="0.35">
      <c r="C56" s="127" t="s">
        <v>1009</v>
      </c>
      <c r="D56" s="123">
        <f>COUNTIF($D$5:$G$44,"A4T22")</f>
        <v>6</v>
      </c>
      <c r="E56" s="124"/>
      <c r="P56" s="127" t="s">
        <v>115</v>
      </c>
      <c r="Q56" s="124">
        <f>COUNTIF($Q$5:$Q$44,"S8")</f>
        <v>0</v>
      </c>
      <c r="U56" s="122"/>
    </row>
    <row r="57" spans="3:21" x14ac:dyDescent="0.35">
      <c r="C57" s="127" t="s">
        <v>1010</v>
      </c>
      <c r="D57" s="123">
        <f>COUNTIF($D$5:$G$44,"A4T23")</f>
        <v>0</v>
      </c>
      <c r="U57" s="129"/>
    </row>
    <row r="58" spans="3:21" x14ac:dyDescent="0.35">
      <c r="C58" s="127" t="s">
        <v>1011</v>
      </c>
      <c r="D58" s="123">
        <f>COUNTIF($D$5:$G$44,"A4T24")</f>
        <v>11</v>
      </c>
      <c r="U58" s="122"/>
    </row>
    <row r="59" spans="3:21" x14ac:dyDescent="0.35">
      <c r="C59" s="127" t="s">
        <v>1012</v>
      </c>
      <c r="D59" s="123">
        <f>COUNTIF($D$5:$G$44,"A4T25")</f>
        <v>0</v>
      </c>
      <c r="U59" s="122"/>
    </row>
    <row r="60" spans="3:21" x14ac:dyDescent="0.35">
      <c r="U60" s="129"/>
    </row>
    <row r="61" spans="3:21" x14ac:dyDescent="0.35">
      <c r="U61" s="122"/>
    </row>
    <row r="62" spans="3:21" x14ac:dyDescent="0.35">
      <c r="U62" s="122"/>
    </row>
    <row r="63" spans="3:21" x14ac:dyDescent="0.35">
      <c r="U63" s="128"/>
    </row>
    <row r="64" spans="3:21" x14ac:dyDescent="0.35">
      <c r="U64" s="122"/>
    </row>
    <row r="65" spans="21:21" x14ac:dyDescent="0.35">
      <c r="U65" s="122"/>
    </row>
    <row r="66" spans="21:21" x14ac:dyDescent="0.35">
      <c r="U66" s="122"/>
    </row>
    <row r="67" spans="21:21" x14ac:dyDescent="0.35">
      <c r="U67" s="122"/>
    </row>
    <row r="68" spans="21:21" x14ac:dyDescent="0.35">
      <c r="U68" s="122"/>
    </row>
    <row r="69" spans="21:21" x14ac:dyDescent="0.35">
      <c r="U69" s="122"/>
    </row>
    <row r="70" spans="21:21" x14ac:dyDescent="0.35">
      <c r="U70" s="122"/>
    </row>
  </sheetData>
  <sheetProtection selectLockedCells="1"/>
  <mergeCells count="8">
    <mergeCell ref="F3:F4"/>
    <mergeCell ref="E3:E4"/>
    <mergeCell ref="N1:O1"/>
    <mergeCell ref="N2:O2"/>
    <mergeCell ref="G3:G4"/>
    <mergeCell ref="H3:H4"/>
    <mergeCell ref="I3:I4"/>
    <mergeCell ref="N3:O3"/>
  </mergeCells>
  <phoneticPr fontId="21" type="noConversion"/>
  <dataValidations count="1">
    <dataValidation type="list" allowBlank="1" showInputMessage="1" showErrorMessage="1" sqref="J1:J4" xr:uid="{00000000-0002-0000-0300-000000000000}">
      <formula1>$A$179:$A$213</formula1>
    </dataValidation>
  </dataValidations>
  <pageMargins left="0.7" right="0.7" top="0.75" bottom="0.75" header="0.3" footer="0.3"/>
  <pageSetup paperSize="9" firstPageNumber="2147483648"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A2894D7F-3E4A-45BE-A5C1-0FBA3BF7EB1F}">
          <x14:formula1>
            <xm:f>Savoirs!$D$3:$D$29</xm:f>
          </x14:formula1>
          <xm:sqref>R5:R44</xm:sqref>
        </x14:dataValidation>
        <x14:dataValidation type="list" allowBlank="1" showInputMessage="1" showErrorMessage="1" xr:uid="{BF8AE42E-2F9E-4FA4-BF7D-5B69F6627BC0}">
          <x14:formula1>
            <xm:f>Tâches!$G$70:$G$84</xm:f>
          </x14:formula1>
          <xm:sqref>D5:D44</xm:sqref>
        </x14:dataValidation>
        <x14:dataValidation type="list" allowBlank="1" showInputMessage="1" showErrorMessage="1" xr:uid="{24CEA8B5-9D0B-4671-8655-F4DACDA0802C}">
          <x14:formula1>
            <xm:f>Compétences!$A$264:$A$270</xm:f>
          </x14:formula1>
          <xm:sqref>J5:J44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60"/>
  <sheetViews>
    <sheetView tabSelected="1" topLeftCell="F26" zoomScale="55" zoomScaleNormal="55" workbookViewId="0">
      <selection activeCell="M56" sqref="M56"/>
    </sheetView>
  </sheetViews>
  <sheetFormatPr baseColWidth="10" defaultColWidth="11.453125" defaultRowHeight="14.5" x14ac:dyDescent="0.35"/>
  <cols>
    <col min="1" max="1" width="11.453125" style="58"/>
    <col min="2" max="2" width="11.453125" style="85"/>
    <col min="3" max="3" width="11.54296875" style="58" customWidth="1"/>
    <col min="4" max="4" width="19.54296875" style="58" customWidth="1"/>
    <col min="5" max="5" width="112.26953125" style="58" customWidth="1"/>
    <col min="6" max="6" width="166.54296875" style="58" customWidth="1"/>
    <col min="7" max="7" width="9.7265625" style="85" bestFit="1" customWidth="1"/>
    <col min="8" max="9" width="11.453125" style="85"/>
    <col min="10" max="16384" width="11.453125" style="58"/>
  </cols>
  <sheetData>
    <row r="2" spans="1:10" x14ac:dyDescent="0.35">
      <c r="H2" s="132" t="s">
        <v>116</v>
      </c>
    </row>
    <row r="3" spans="1:10" ht="15" thickBot="1" x14ac:dyDescent="0.4">
      <c r="B3" s="133" t="s">
        <v>117</v>
      </c>
      <c r="C3" s="60" t="s">
        <v>118</v>
      </c>
      <c r="D3" s="60" t="s">
        <v>119</v>
      </c>
      <c r="E3" s="60" t="s">
        <v>120</v>
      </c>
      <c r="F3" s="61" t="s">
        <v>121</v>
      </c>
      <c r="G3" s="134" t="s">
        <v>258</v>
      </c>
      <c r="H3" s="135" t="s">
        <v>1019</v>
      </c>
      <c r="I3" s="136" t="s">
        <v>1020</v>
      </c>
      <c r="J3" s="335" t="s">
        <v>1021</v>
      </c>
    </row>
    <row r="4" spans="1:10" x14ac:dyDescent="0.35">
      <c r="A4" s="401"/>
      <c r="B4" s="111">
        <v>1</v>
      </c>
      <c r="C4" s="62" t="str">
        <f>'3. Scénario E32a'!I5</f>
        <v>C10</v>
      </c>
      <c r="D4" s="62" t="str">
        <f>'3. Scénario E32a'!J5</f>
        <v>AC1081</v>
      </c>
      <c r="E4" s="62" t="str">
        <f>'3. Scénario E32a'!K5</f>
        <v>Effectuer la déposedu composant défectueux</v>
      </c>
      <c r="F4" s="62" t="str">
        <f>'3. Scénario E32a'!L5</f>
        <v>Les fluides frigorigènes et cloporteurs sont manipulés conformémément aux règles en vigueur</v>
      </c>
      <c r="G4" s="111">
        <v>1</v>
      </c>
      <c r="H4" s="139" t="s">
        <v>140</v>
      </c>
      <c r="I4" s="81"/>
      <c r="J4" s="58">
        <f t="shared" ref="J4:J43" si="0">IF(ISBLANK(I4),0,1)</f>
        <v>0</v>
      </c>
    </row>
    <row r="5" spans="1:10" x14ac:dyDescent="0.35">
      <c r="A5" s="401"/>
      <c r="B5" s="111">
        <v>2</v>
      </c>
      <c r="C5" s="62" t="str">
        <f>'3. Scénario E32a'!I6</f>
        <v>C10</v>
      </c>
      <c r="D5" s="62" t="str">
        <f>'3. Scénario E32a'!J6</f>
        <v>AC1081</v>
      </c>
      <c r="E5" s="62" t="str">
        <f>'3. Scénario E32a'!K6</f>
        <v>Effectuer la déposedu composant défectueux</v>
      </c>
      <c r="F5" s="62" t="str">
        <f>'3. Scénario E32a'!L6</f>
        <v>Les fluides frigorigènes et cloporteurs sont manipulés conformémément aux règles en vigueur</v>
      </c>
      <c r="G5" s="111">
        <v>2</v>
      </c>
      <c r="H5" s="139"/>
      <c r="I5" s="331" t="s">
        <v>140</v>
      </c>
      <c r="J5" s="58">
        <f t="shared" si="0"/>
        <v>1</v>
      </c>
    </row>
    <row r="6" spans="1:10" x14ac:dyDescent="0.35">
      <c r="A6" s="401"/>
      <c r="B6" s="111">
        <v>3</v>
      </c>
      <c r="C6" s="62" t="str">
        <f>'3. Scénario E32a'!I7</f>
        <v>?</v>
      </c>
      <c r="D6" s="62" t="str">
        <f>'3. Scénario E32a'!J7</f>
        <v>?</v>
      </c>
      <c r="E6" s="62" t="str">
        <f>'3. Scénario E32a'!K7</f>
        <v>?</v>
      </c>
      <c r="F6" s="62" t="str">
        <f>'3. Scénario E32a'!L7</f>
        <v>?</v>
      </c>
      <c r="G6" s="111">
        <v>3</v>
      </c>
      <c r="H6" s="139"/>
      <c r="I6" s="331" t="s">
        <v>140</v>
      </c>
      <c r="J6" s="58">
        <f t="shared" si="0"/>
        <v>1</v>
      </c>
    </row>
    <row r="7" spans="1:10" ht="14.5" customHeight="1" x14ac:dyDescent="0.35">
      <c r="A7" s="401"/>
      <c r="B7" s="111">
        <v>4</v>
      </c>
      <c r="C7" s="62" t="str">
        <f>'3. Scénario E32a'!I8</f>
        <v>?</v>
      </c>
      <c r="D7" s="62" t="str">
        <f>'3. Scénario E32a'!J8</f>
        <v>?</v>
      </c>
      <c r="E7" s="62" t="str">
        <f>'3. Scénario E32a'!K8</f>
        <v>?</v>
      </c>
      <c r="F7" s="62" t="str">
        <f>'3. Scénario E32a'!L8</f>
        <v>?</v>
      </c>
      <c r="G7" s="111">
        <v>4</v>
      </c>
      <c r="H7" s="139"/>
      <c r="I7" s="331" t="s">
        <v>140</v>
      </c>
      <c r="J7" s="58">
        <f t="shared" si="0"/>
        <v>1</v>
      </c>
    </row>
    <row r="8" spans="1:10" x14ac:dyDescent="0.35">
      <c r="A8" s="401"/>
      <c r="B8" s="111">
        <v>5</v>
      </c>
      <c r="C8" s="62" t="str">
        <f>'3. Scénario E32a'!I9</f>
        <v>?</v>
      </c>
      <c r="D8" s="62" t="str">
        <f>'3. Scénario E32a'!J9</f>
        <v>?</v>
      </c>
      <c r="E8" s="62" t="str">
        <f>'3. Scénario E32a'!K9</f>
        <v>?</v>
      </c>
      <c r="F8" s="62" t="str">
        <f>'3. Scénario E32a'!L9</f>
        <v>?</v>
      </c>
      <c r="G8" s="111">
        <v>5</v>
      </c>
      <c r="H8" s="139"/>
      <c r="I8" s="331" t="s">
        <v>140</v>
      </c>
      <c r="J8" s="58">
        <f t="shared" si="0"/>
        <v>1</v>
      </c>
    </row>
    <row r="9" spans="1:10" x14ac:dyDescent="0.35">
      <c r="A9" s="401"/>
      <c r="B9" s="111">
        <v>6</v>
      </c>
      <c r="C9" s="62" t="str">
        <f>'3. Scénario E32a'!I10</f>
        <v>C10</v>
      </c>
      <c r="D9" s="62" t="str">
        <f>'3. Scénario E32a'!J10</f>
        <v>AC1051</v>
      </c>
      <c r="E9" s="62" t="str">
        <f>'3. Scénario E32a'!K10</f>
        <v>Vérifier la disponibilité des pièces de rechange, des consommables</v>
      </c>
      <c r="F9" s="62" t="str">
        <f>'3. Scénario E32a'!L10</f>
        <v>Les pièces de rechange et comsommables sortis du magasin ou commandés sont conformes</v>
      </c>
      <c r="G9" s="111">
        <v>6</v>
      </c>
      <c r="H9" s="332" t="s">
        <v>140</v>
      </c>
      <c r="I9" s="331"/>
      <c r="J9" s="58">
        <f t="shared" si="0"/>
        <v>0</v>
      </c>
    </row>
    <row r="10" spans="1:10" x14ac:dyDescent="0.35">
      <c r="A10" s="401"/>
      <c r="B10" s="111">
        <v>7</v>
      </c>
      <c r="C10" s="62" t="str">
        <f>'3. Scénario E32a'!I11</f>
        <v>C10</v>
      </c>
      <c r="D10" s="62" t="str">
        <f>'3. Scénario E32a'!J11</f>
        <v>AC1081</v>
      </c>
      <c r="E10" s="62" t="str">
        <f>'3. Scénario E32a'!K11</f>
        <v>Effectuer la déposedu composant défectueux</v>
      </c>
      <c r="F10" s="62" t="str">
        <f>'3. Scénario E32a'!L11</f>
        <v>Les fluides frigorigènes et cloporteurs sont manipulés conformémément aux règles en vigueur</v>
      </c>
      <c r="G10" s="111">
        <v>7</v>
      </c>
      <c r="H10" s="332" t="s">
        <v>140</v>
      </c>
      <c r="I10" s="331"/>
      <c r="J10" s="58">
        <f t="shared" si="0"/>
        <v>0</v>
      </c>
    </row>
    <row r="11" spans="1:10" x14ac:dyDescent="0.35">
      <c r="A11" s="401"/>
      <c r="B11" s="111">
        <v>8</v>
      </c>
      <c r="C11" s="62" t="str">
        <f>'3. Scénario E32a'!I12</f>
        <v>C10</v>
      </c>
      <c r="D11" s="62" t="str">
        <f>'3. Scénario E32a'!J12</f>
        <v>AC1081</v>
      </c>
      <c r="E11" s="62" t="str">
        <f>'3. Scénario E32a'!K12</f>
        <v>Effectuer la déposedu composant défectueux</v>
      </c>
      <c r="F11" s="62" t="str">
        <f>'3. Scénario E32a'!L12</f>
        <v>Les fluides frigorigènes et cloporteurs sont manipulés conformémément aux règles en vigueur</v>
      </c>
      <c r="G11" s="111">
        <v>8</v>
      </c>
      <c r="H11" s="332" t="s">
        <v>140</v>
      </c>
      <c r="I11" s="331"/>
      <c r="J11" s="58">
        <f t="shared" si="0"/>
        <v>0</v>
      </c>
    </row>
    <row r="12" spans="1:10" x14ac:dyDescent="0.35">
      <c r="A12" s="401"/>
      <c r="B12" s="111">
        <v>9</v>
      </c>
      <c r="C12" s="62" t="str">
        <f>'3. Scénario E32a'!I13</f>
        <v>?</v>
      </c>
      <c r="D12" s="62" t="str">
        <f>'3. Scénario E32a'!J13</f>
        <v>?</v>
      </c>
      <c r="E12" s="62" t="str">
        <f>'3. Scénario E32a'!K13</f>
        <v>?</v>
      </c>
      <c r="F12" s="62" t="str">
        <f>'3. Scénario E32a'!L13</f>
        <v>?</v>
      </c>
      <c r="G12" s="111">
        <v>9</v>
      </c>
      <c r="H12" s="332" t="s">
        <v>140</v>
      </c>
      <c r="I12" s="331"/>
      <c r="J12" s="58">
        <f t="shared" si="0"/>
        <v>0</v>
      </c>
    </row>
    <row r="13" spans="1:10" x14ac:dyDescent="0.35">
      <c r="A13" s="401"/>
      <c r="B13" s="111">
        <v>10</v>
      </c>
      <c r="C13" s="62" t="str">
        <f>'3. Scénario E32a'!I14</f>
        <v>?</v>
      </c>
      <c r="D13" s="62" t="str">
        <f>'3. Scénario E32a'!J14</f>
        <v>?</v>
      </c>
      <c r="E13" s="62" t="str">
        <f>'3. Scénario E32a'!K14</f>
        <v>?</v>
      </c>
      <c r="F13" s="62" t="str">
        <f>'3. Scénario E32a'!L14</f>
        <v>?</v>
      </c>
      <c r="G13" s="111">
        <v>10</v>
      </c>
      <c r="H13" s="139"/>
      <c r="I13" s="331" t="s">
        <v>140</v>
      </c>
      <c r="J13" s="58">
        <f t="shared" si="0"/>
        <v>1</v>
      </c>
    </row>
    <row r="14" spans="1:10" x14ac:dyDescent="0.35">
      <c r="A14" s="401"/>
      <c r="B14" s="111">
        <v>11</v>
      </c>
      <c r="C14" s="62" t="str">
        <f>'3. Scénario E32a'!I15</f>
        <v>?</v>
      </c>
      <c r="D14" s="62" t="str">
        <f>'3. Scénario E32a'!J15</f>
        <v>?</v>
      </c>
      <c r="E14" s="62" t="str">
        <f>'3. Scénario E32a'!K15</f>
        <v>?</v>
      </c>
      <c r="F14" s="62" t="str">
        <f>'3. Scénario E32a'!L15</f>
        <v>?</v>
      </c>
      <c r="G14" s="111">
        <v>11</v>
      </c>
      <c r="H14" s="139"/>
      <c r="I14" s="331" t="s">
        <v>140</v>
      </c>
      <c r="J14" s="58">
        <f t="shared" si="0"/>
        <v>1</v>
      </c>
    </row>
    <row r="15" spans="1:10" x14ac:dyDescent="0.35">
      <c r="A15" s="401"/>
      <c r="B15" s="111">
        <v>12</v>
      </c>
      <c r="C15" s="62" t="str">
        <f>'3. Scénario E32a'!I16</f>
        <v>?</v>
      </c>
      <c r="D15" s="62" t="str">
        <f>'3. Scénario E32a'!J16</f>
        <v>?</v>
      </c>
      <c r="E15" s="62" t="str">
        <f>'3. Scénario E32a'!K16</f>
        <v>?</v>
      </c>
      <c r="F15" s="62" t="str">
        <f>'3. Scénario E32a'!L16</f>
        <v>?</v>
      </c>
      <c r="G15" s="111">
        <v>12</v>
      </c>
      <c r="H15" s="139"/>
      <c r="I15" s="331" t="s">
        <v>140</v>
      </c>
      <c r="J15" s="58">
        <f t="shared" si="0"/>
        <v>1</v>
      </c>
    </row>
    <row r="16" spans="1:10" x14ac:dyDescent="0.35">
      <c r="A16" s="401"/>
      <c r="B16" s="111">
        <v>13</v>
      </c>
      <c r="C16" s="62" t="str">
        <f>'3. Scénario E32a'!I17</f>
        <v>?</v>
      </c>
      <c r="D16" s="62" t="str">
        <f>'3. Scénario E32a'!J17</f>
        <v>?</v>
      </c>
      <c r="E16" s="62" t="str">
        <f>'3. Scénario E32a'!K17</f>
        <v>?</v>
      </c>
      <c r="F16" s="62" t="str">
        <f>'3. Scénario E32a'!L17</f>
        <v>?</v>
      </c>
      <c r="G16" s="111">
        <v>13</v>
      </c>
      <c r="H16" s="139"/>
      <c r="I16" s="331" t="s">
        <v>140</v>
      </c>
      <c r="J16" s="58">
        <f t="shared" si="0"/>
        <v>1</v>
      </c>
    </row>
    <row r="17" spans="1:10" x14ac:dyDescent="0.35">
      <c r="A17" s="401"/>
      <c r="B17" s="111">
        <v>14</v>
      </c>
      <c r="C17" s="62" t="str">
        <f>'3. Scénario E32a'!I18</f>
        <v>?</v>
      </c>
      <c r="D17" s="62" t="str">
        <f>'3. Scénario E32a'!J18</f>
        <v>?</v>
      </c>
      <c r="E17" s="62" t="str">
        <f>'3. Scénario E32a'!K18</f>
        <v>?</v>
      </c>
      <c r="F17" s="62" t="str">
        <f>'3. Scénario E32a'!L18</f>
        <v>?</v>
      </c>
      <c r="G17" s="111">
        <v>14</v>
      </c>
      <c r="H17" s="139"/>
      <c r="I17" s="331" t="s">
        <v>140</v>
      </c>
      <c r="J17" s="58">
        <f t="shared" si="0"/>
        <v>1</v>
      </c>
    </row>
    <row r="18" spans="1:10" x14ac:dyDescent="0.35">
      <c r="A18" s="401"/>
      <c r="B18" s="111">
        <v>15</v>
      </c>
      <c r="C18" s="62" t="str">
        <f>'3. Scénario E32a'!I19</f>
        <v>?</v>
      </c>
      <c r="D18" s="62" t="str">
        <f>'3. Scénario E32a'!J19</f>
        <v>?</v>
      </c>
      <c r="E18" s="62" t="str">
        <f>'3. Scénario E32a'!K19</f>
        <v>?</v>
      </c>
      <c r="F18" s="62" t="str">
        <f>'3. Scénario E32a'!L19</f>
        <v>?</v>
      </c>
      <c r="G18" s="111">
        <v>15</v>
      </c>
      <c r="H18" s="139"/>
      <c r="I18" s="331" t="s">
        <v>140</v>
      </c>
      <c r="J18" s="58">
        <f t="shared" si="0"/>
        <v>1</v>
      </c>
    </row>
    <row r="19" spans="1:10" x14ac:dyDescent="0.35">
      <c r="A19" s="401"/>
      <c r="B19" s="111">
        <v>16</v>
      </c>
      <c r="C19" s="62" t="str">
        <f>'3. Scénario E32a'!I20</f>
        <v>?</v>
      </c>
      <c r="D19" s="62" t="str">
        <f>'3. Scénario E32a'!J20</f>
        <v>?</v>
      </c>
      <c r="E19" s="62" t="str">
        <f>'3. Scénario E32a'!K20</f>
        <v>?</v>
      </c>
      <c r="F19" s="62" t="str">
        <f>'3. Scénario E32a'!L20</f>
        <v>?</v>
      </c>
      <c r="G19" s="111">
        <v>16</v>
      </c>
      <c r="H19" s="139"/>
      <c r="I19" s="331" t="s">
        <v>140</v>
      </c>
      <c r="J19" s="58">
        <f t="shared" si="0"/>
        <v>1</v>
      </c>
    </row>
    <row r="20" spans="1:10" ht="14.5" customHeight="1" x14ac:dyDescent="0.35">
      <c r="A20" s="401"/>
      <c r="B20" s="111">
        <v>17</v>
      </c>
      <c r="C20" s="62" t="str">
        <f>'3. Scénario E32a'!I21</f>
        <v>?</v>
      </c>
      <c r="D20" s="62" t="str">
        <f>'3. Scénario E32a'!J21</f>
        <v>?</v>
      </c>
      <c r="E20" s="62" t="str">
        <f>'3. Scénario E32a'!K21</f>
        <v>?</v>
      </c>
      <c r="F20" s="62" t="str">
        <f>'3. Scénario E32a'!L21</f>
        <v>?</v>
      </c>
      <c r="G20" s="111">
        <v>17</v>
      </c>
      <c r="H20" s="139"/>
      <c r="I20" s="331" t="s">
        <v>140</v>
      </c>
      <c r="J20" s="58">
        <f t="shared" si="0"/>
        <v>1</v>
      </c>
    </row>
    <row r="21" spans="1:10" x14ac:dyDescent="0.35">
      <c r="A21" s="401"/>
      <c r="B21" s="111">
        <v>18</v>
      </c>
      <c r="C21" s="62" t="str">
        <f>'3. Scénario E32a'!I22</f>
        <v>?</v>
      </c>
      <c r="D21" s="62" t="str">
        <f>'3. Scénario E32a'!J22</f>
        <v>?</v>
      </c>
      <c r="E21" s="62" t="str">
        <f>'3. Scénario E32a'!K22</f>
        <v>?</v>
      </c>
      <c r="F21" s="62" t="str">
        <f>'3. Scénario E32a'!L22</f>
        <v>?</v>
      </c>
      <c r="G21" s="111">
        <v>18</v>
      </c>
      <c r="H21" s="139"/>
      <c r="I21" s="331" t="s">
        <v>140</v>
      </c>
      <c r="J21" s="58">
        <f t="shared" si="0"/>
        <v>1</v>
      </c>
    </row>
    <row r="22" spans="1:10" x14ac:dyDescent="0.35">
      <c r="A22" s="401"/>
      <c r="B22" s="111">
        <v>19</v>
      </c>
      <c r="C22" s="62" t="str">
        <f>'3. Scénario E32a'!I23</f>
        <v>?</v>
      </c>
      <c r="D22" s="62" t="str">
        <f>'3. Scénario E32a'!J23</f>
        <v>?</v>
      </c>
      <c r="E22" s="62" t="str">
        <f>'3. Scénario E32a'!K23</f>
        <v>?</v>
      </c>
      <c r="F22" s="62" t="str">
        <f>'3. Scénario E32a'!L23</f>
        <v>?</v>
      </c>
      <c r="G22" s="111">
        <v>19</v>
      </c>
      <c r="H22" s="139"/>
      <c r="I22" s="331" t="s">
        <v>140</v>
      </c>
      <c r="J22" s="58">
        <f t="shared" si="0"/>
        <v>1</v>
      </c>
    </row>
    <row r="23" spans="1:10" x14ac:dyDescent="0.35">
      <c r="A23" s="401"/>
      <c r="B23" s="111">
        <v>20</v>
      </c>
      <c r="C23" s="62" t="str">
        <f>'3. Scénario E32a'!I24</f>
        <v>?</v>
      </c>
      <c r="D23" s="62" t="str">
        <f>'3. Scénario E32a'!J24</f>
        <v>?</v>
      </c>
      <c r="E23" s="62" t="str">
        <f>'3. Scénario E32a'!K24</f>
        <v>?</v>
      </c>
      <c r="F23" s="62" t="str">
        <f>'3. Scénario E32a'!L24</f>
        <v>?</v>
      </c>
      <c r="G23" s="111">
        <v>20</v>
      </c>
      <c r="H23" s="139"/>
      <c r="I23" s="331" t="s">
        <v>140</v>
      </c>
      <c r="J23" s="58">
        <f t="shared" si="0"/>
        <v>1</v>
      </c>
    </row>
    <row r="24" spans="1:10" x14ac:dyDescent="0.35">
      <c r="A24" s="401"/>
      <c r="B24" s="111">
        <v>21</v>
      </c>
      <c r="C24" s="62" t="str">
        <f>'3. Scénario E32a'!I25</f>
        <v>?</v>
      </c>
      <c r="D24" s="62" t="str">
        <f>'3. Scénario E32a'!J25</f>
        <v>?</v>
      </c>
      <c r="E24" s="62" t="str">
        <f>'3. Scénario E32a'!K25</f>
        <v>?</v>
      </c>
      <c r="F24" s="62" t="str">
        <f>'3. Scénario E32a'!L25</f>
        <v>?</v>
      </c>
      <c r="G24" s="111">
        <v>21</v>
      </c>
      <c r="H24" s="139"/>
      <c r="I24" s="331" t="s">
        <v>140</v>
      </c>
      <c r="J24" s="58">
        <f t="shared" si="0"/>
        <v>1</v>
      </c>
    </row>
    <row r="25" spans="1:10" x14ac:dyDescent="0.35">
      <c r="A25" s="401"/>
      <c r="B25" s="111">
        <v>22</v>
      </c>
      <c r="C25" s="62" t="str">
        <f>'3. Scénario E32a'!I26</f>
        <v>?</v>
      </c>
      <c r="D25" s="62" t="str">
        <f>'3. Scénario E32a'!J26</f>
        <v>?</v>
      </c>
      <c r="E25" s="62" t="str">
        <f>'3. Scénario E32a'!K26</f>
        <v>?</v>
      </c>
      <c r="F25" s="62" t="str">
        <f>'3. Scénario E32a'!L25</f>
        <v>?</v>
      </c>
      <c r="G25" s="111">
        <v>22</v>
      </c>
      <c r="H25" s="139"/>
      <c r="I25" s="331" t="s">
        <v>140</v>
      </c>
      <c r="J25" s="58">
        <f t="shared" si="0"/>
        <v>1</v>
      </c>
    </row>
    <row r="26" spans="1:10" x14ac:dyDescent="0.35">
      <c r="A26" s="401"/>
      <c r="B26" s="111">
        <v>23</v>
      </c>
      <c r="C26" s="62" t="str">
        <f>'3. Scénario E32a'!I27</f>
        <v>?</v>
      </c>
      <c r="D26" s="62" t="str">
        <f>'3. Scénario E32a'!J27</f>
        <v>?</v>
      </c>
      <c r="E26" s="62" t="str">
        <f>'3. Scénario E32a'!K27</f>
        <v>?</v>
      </c>
      <c r="F26" s="62" t="str">
        <f>'3. Scénario E32a'!L25</f>
        <v>?</v>
      </c>
      <c r="G26" s="111">
        <v>23</v>
      </c>
      <c r="H26" s="139"/>
      <c r="I26" s="331" t="s">
        <v>140</v>
      </c>
      <c r="J26" s="58">
        <f t="shared" si="0"/>
        <v>1</v>
      </c>
    </row>
    <row r="27" spans="1:10" x14ac:dyDescent="0.35">
      <c r="A27" s="401"/>
      <c r="B27" s="111">
        <v>24</v>
      </c>
      <c r="C27" s="62" t="str">
        <f>'3. Scénario E32a'!I28</f>
        <v>?</v>
      </c>
      <c r="D27" s="62" t="str">
        <f>'3. Scénario E32a'!J28</f>
        <v>?</v>
      </c>
      <c r="E27" s="62" t="str">
        <f>'3. Scénario E32a'!K28</f>
        <v>?</v>
      </c>
      <c r="F27" s="62" t="str">
        <f>'3. Scénario E32a'!L25</f>
        <v>?</v>
      </c>
      <c r="G27" s="111">
        <v>24</v>
      </c>
      <c r="H27" s="139"/>
      <c r="I27" s="331" t="s">
        <v>140</v>
      </c>
      <c r="J27" s="58">
        <f t="shared" si="0"/>
        <v>1</v>
      </c>
    </row>
    <row r="28" spans="1:10" x14ac:dyDescent="0.35">
      <c r="A28" s="401"/>
      <c r="B28" s="111">
        <v>25</v>
      </c>
      <c r="C28" s="62" t="str">
        <f>'3. Scénario E32a'!I29</f>
        <v>?</v>
      </c>
      <c r="D28" s="62" t="str">
        <f>'3. Scénario E32a'!J29</f>
        <v>?</v>
      </c>
      <c r="E28" s="62" t="str">
        <f>'3. Scénario E32a'!K29</f>
        <v>?</v>
      </c>
      <c r="F28" s="62" t="str">
        <f>'3. Scénario E32a'!L25</f>
        <v>?</v>
      </c>
      <c r="G28" s="111">
        <v>25</v>
      </c>
      <c r="H28" s="139"/>
      <c r="I28" s="331" t="s">
        <v>140</v>
      </c>
      <c r="J28" s="58">
        <f t="shared" si="0"/>
        <v>1</v>
      </c>
    </row>
    <row r="29" spans="1:10" x14ac:dyDescent="0.35">
      <c r="A29" s="401"/>
      <c r="B29" s="111">
        <v>26</v>
      </c>
      <c r="C29" s="62" t="str">
        <f>'3. Scénario E32a'!I30</f>
        <v>?</v>
      </c>
      <c r="D29" s="62" t="str">
        <f>'3. Scénario E32a'!J30</f>
        <v>?</v>
      </c>
      <c r="E29" s="62" t="str">
        <f>'3. Scénario E32a'!K30</f>
        <v>?</v>
      </c>
      <c r="F29" s="62" t="str">
        <f>'3. Scénario E32a'!L25</f>
        <v>?</v>
      </c>
      <c r="G29" s="111">
        <v>26</v>
      </c>
      <c r="H29" s="139"/>
      <c r="I29" s="331" t="s">
        <v>140</v>
      </c>
      <c r="J29" s="58">
        <f t="shared" si="0"/>
        <v>1</v>
      </c>
    </row>
    <row r="30" spans="1:10" x14ac:dyDescent="0.35">
      <c r="A30" s="401"/>
      <c r="B30" s="111">
        <v>27</v>
      </c>
      <c r="C30" s="62" t="str">
        <f>'3. Scénario E32a'!I31</f>
        <v>?</v>
      </c>
      <c r="D30" s="62" t="str">
        <f>'3. Scénario E32a'!J31</f>
        <v>?</v>
      </c>
      <c r="E30" s="62" t="str">
        <f>'3. Scénario E32a'!K31</f>
        <v>?</v>
      </c>
      <c r="F30" s="62" t="str">
        <f>'3. Scénario E32a'!L25</f>
        <v>?</v>
      </c>
      <c r="G30" s="111">
        <v>27</v>
      </c>
      <c r="H30" s="139"/>
      <c r="I30" s="331" t="s">
        <v>140</v>
      </c>
      <c r="J30" s="58">
        <f t="shared" si="0"/>
        <v>1</v>
      </c>
    </row>
    <row r="31" spans="1:10" x14ac:dyDescent="0.35">
      <c r="A31" s="401"/>
      <c r="B31" s="111">
        <v>28</v>
      </c>
      <c r="C31" s="62" t="str">
        <f>'3. Scénario E32a'!I32</f>
        <v>?</v>
      </c>
      <c r="D31" s="62" t="str">
        <f>'3. Scénario E32a'!J32</f>
        <v>?</v>
      </c>
      <c r="E31" s="62" t="str">
        <f>'3. Scénario E32a'!K32</f>
        <v>?</v>
      </c>
      <c r="F31" s="62" t="str">
        <f>'3. Scénario E32a'!L32</f>
        <v>?</v>
      </c>
      <c r="G31" s="111">
        <v>28</v>
      </c>
      <c r="H31" s="139"/>
      <c r="I31" s="331" t="s">
        <v>140</v>
      </c>
      <c r="J31" s="58">
        <f t="shared" si="0"/>
        <v>1</v>
      </c>
    </row>
    <row r="32" spans="1:10" x14ac:dyDescent="0.35">
      <c r="A32" s="401"/>
      <c r="B32" s="111">
        <v>29</v>
      </c>
      <c r="C32" s="62" t="str">
        <f>'3. Scénario E32a'!I33</f>
        <v>?</v>
      </c>
      <c r="D32" s="62" t="str">
        <f>'3. Scénario E32a'!J33</f>
        <v>?</v>
      </c>
      <c r="E32" s="62" t="str">
        <f>'3. Scénario E32a'!K33</f>
        <v>?</v>
      </c>
      <c r="F32" s="62" t="str">
        <f>'3. Scénario E32a'!L33</f>
        <v>?</v>
      </c>
      <c r="G32" s="111">
        <v>29</v>
      </c>
      <c r="H32" s="139"/>
      <c r="I32" s="331" t="s">
        <v>140</v>
      </c>
      <c r="J32" s="58">
        <f t="shared" si="0"/>
        <v>1</v>
      </c>
    </row>
    <row r="33" spans="1:11" x14ac:dyDescent="0.35">
      <c r="A33" s="401"/>
      <c r="B33" s="111">
        <v>30</v>
      </c>
      <c r="C33" s="62" t="str">
        <f>'3. Scénario E32a'!I34</f>
        <v>?</v>
      </c>
      <c r="D33" s="62" t="str">
        <f>'3. Scénario E32a'!J34</f>
        <v>?</v>
      </c>
      <c r="E33" s="62" t="str">
        <f>'3. Scénario E32a'!K34</f>
        <v>?</v>
      </c>
      <c r="F33" s="62" t="str">
        <f>'3. Scénario E32a'!L34</f>
        <v>?</v>
      </c>
      <c r="G33" s="111">
        <v>30</v>
      </c>
      <c r="H33" s="139"/>
      <c r="I33" s="331" t="s">
        <v>140</v>
      </c>
      <c r="J33" s="58">
        <f t="shared" si="0"/>
        <v>1</v>
      </c>
    </row>
    <row r="34" spans="1:11" x14ac:dyDescent="0.35">
      <c r="A34" s="401"/>
      <c r="B34" s="111">
        <v>31</v>
      </c>
      <c r="C34" s="62" t="str">
        <f>'3. Scénario E32a'!I35</f>
        <v>C10</v>
      </c>
      <c r="D34" s="62" t="str">
        <f>'3. Scénario E32a'!J35</f>
        <v>AC1082</v>
      </c>
      <c r="E34" s="62" t="str">
        <f>'3. Scénario E32a'!K35</f>
        <v>Effectuer la déposedu composant défectueux</v>
      </c>
      <c r="F34" s="62" t="str">
        <f>'3. Scénario E32a'!L35</f>
        <v xml:space="preserve">Les consignes et procédures sont respectées </v>
      </c>
      <c r="G34" s="111">
        <v>31</v>
      </c>
      <c r="H34" s="139"/>
      <c r="I34" s="331" t="s">
        <v>140</v>
      </c>
      <c r="J34" s="58">
        <f t="shared" si="0"/>
        <v>1</v>
      </c>
    </row>
    <row r="35" spans="1:11" x14ac:dyDescent="0.35">
      <c r="A35" s="401"/>
      <c r="B35" s="111">
        <v>32</v>
      </c>
      <c r="C35" s="62" t="str">
        <f>'3. Scénario E32a'!I36</f>
        <v>?</v>
      </c>
      <c r="D35" s="62" t="str">
        <f>'3. Scénario E32a'!J36</f>
        <v>?</v>
      </c>
      <c r="E35" s="62" t="str">
        <f>'3. Scénario E32a'!K36</f>
        <v>?</v>
      </c>
      <c r="F35" s="62" t="str">
        <f>'3. Scénario E32a'!L36</f>
        <v>?</v>
      </c>
      <c r="G35" s="111">
        <v>32</v>
      </c>
      <c r="H35" s="139"/>
      <c r="I35" s="331" t="s">
        <v>140</v>
      </c>
      <c r="J35" s="58">
        <f t="shared" si="0"/>
        <v>1</v>
      </c>
    </row>
    <row r="36" spans="1:11" x14ac:dyDescent="0.35">
      <c r="A36" s="401"/>
      <c r="B36" s="111">
        <v>33</v>
      </c>
      <c r="C36" s="62" t="str">
        <f>'3. Scénario E32a'!I37</f>
        <v>?</v>
      </c>
      <c r="D36" s="62" t="str">
        <f>'3. Scénario E32a'!J37</f>
        <v>?</v>
      </c>
      <c r="E36" s="62" t="str">
        <f>'3. Scénario E32a'!K37</f>
        <v>?</v>
      </c>
      <c r="F36" s="62" t="str">
        <f>'3. Scénario E32a'!L37</f>
        <v>?</v>
      </c>
      <c r="G36" s="111">
        <v>33</v>
      </c>
      <c r="H36" s="139"/>
      <c r="I36" s="331" t="s">
        <v>140</v>
      </c>
      <c r="J36" s="58">
        <f t="shared" si="0"/>
        <v>1</v>
      </c>
    </row>
    <row r="37" spans="1:11" x14ac:dyDescent="0.35">
      <c r="A37" s="401"/>
      <c r="B37" s="111">
        <v>34</v>
      </c>
      <c r="C37" s="62" t="str">
        <f>'3. Scénario E32a'!I38</f>
        <v>?</v>
      </c>
      <c r="D37" s="62" t="str">
        <f>'3. Scénario E32a'!J38</f>
        <v>?</v>
      </c>
      <c r="E37" s="62" t="str">
        <f>'3. Scénario E32a'!K38</f>
        <v>?</v>
      </c>
      <c r="F37" s="62" t="str">
        <f>'3. Scénario E32a'!L38</f>
        <v>?</v>
      </c>
      <c r="G37" s="111">
        <v>34</v>
      </c>
      <c r="H37" s="139"/>
      <c r="I37" s="331" t="s">
        <v>140</v>
      </c>
      <c r="J37" s="58">
        <f t="shared" si="0"/>
        <v>1</v>
      </c>
    </row>
    <row r="38" spans="1:11" x14ac:dyDescent="0.35">
      <c r="A38" s="401"/>
      <c r="B38" s="111">
        <v>35</v>
      </c>
      <c r="C38" s="62" t="str">
        <f>'3. Scénario E32a'!I39</f>
        <v>C11</v>
      </c>
      <c r="D38" s="62" t="str">
        <f>'3. Scénario E32a'!J39</f>
        <v>AC1111</v>
      </c>
      <c r="E38" s="62" t="str">
        <f>'3. Scénario E32a'!K39</f>
        <v>Compléter la fiche d'intervention : bordereau de suivi de déchets dangereux</v>
      </c>
      <c r="F38" s="62" t="str">
        <f>'3. Scénario E32a'!L39</f>
        <v>La fiche d'intervention / bordereau de suivi de déchet dangereux est complété sans erreurs</v>
      </c>
      <c r="G38" s="111">
        <v>35</v>
      </c>
      <c r="H38" s="139"/>
      <c r="I38" s="331" t="s">
        <v>140</v>
      </c>
      <c r="J38" s="58">
        <f t="shared" si="0"/>
        <v>1</v>
      </c>
    </row>
    <row r="39" spans="1:11" x14ac:dyDescent="0.35">
      <c r="A39" s="401"/>
      <c r="B39" s="111">
        <v>36</v>
      </c>
      <c r="C39" s="62" t="str">
        <f>'3. Scénario E32a'!I40</f>
        <v>C11</v>
      </c>
      <c r="D39" s="62" t="str">
        <f>'3. Scénario E32a'!J40</f>
        <v>AC1111</v>
      </c>
      <c r="E39" s="62" t="str">
        <f>'3. Scénario E32a'!K40</f>
        <v>Compléter la fiche d'intervention : bordereau de suivi de déchets dangereux</v>
      </c>
      <c r="F39" s="62" t="str">
        <f>'3. Scénario E32a'!L40</f>
        <v>La fiche d'intervention / bordereau de suivi de déchet dangereux est complété sans erreurs</v>
      </c>
      <c r="G39" s="111">
        <v>36</v>
      </c>
      <c r="H39" s="139"/>
      <c r="I39" s="331" t="s">
        <v>140</v>
      </c>
      <c r="J39" s="58">
        <f t="shared" si="0"/>
        <v>1</v>
      </c>
    </row>
    <row r="40" spans="1:11" x14ac:dyDescent="0.35">
      <c r="A40" s="401"/>
      <c r="B40" s="111">
        <v>37</v>
      </c>
      <c r="C40" s="62" t="str">
        <f>'3. Scénario E32a'!I41</f>
        <v>C11</v>
      </c>
      <c r="D40" s="62" t="str">
        <f>'3. Scénario E32a'!J41</f>
        <v>AC1111</v>
      </c>
      <c r="E40" s="62" t="str">
        <f>'3. Scénario E32a'!K41</f>
        <v>Compléter la fiche d'intervention : bordereau de suivi de déchets dangereux</v>
      </c>
      <c r="F40" s="62" t="str">
        <f>'3. Scénario E32a'!L41</f>
        <v>La fiche d'intervention / bordereau de suivi de déchet dangereux est complété sans erreurs</v>
      </c>
      <c r="G40" s="111">
        <v>37</v>
      </c>
      <c r="H40" s="139"/>
      <c r="I40" s="331" t="s">
        <v>140</v>
      </c>
      <c r="J40" s="58">
        <f t="shared" si="0"/>
        <v>1</v>
      </c>
    </row>
    <row r="41" spans="1:11" x14ac:dyDescent="0.35">
      <c r="A41" s="401"/>
      <c r="B41" s="111">
        <v>38</v>
      </c>
      <c r="C41" s="62" t="str">
        <f>'3. Scénario E32a'!I42</f>
        <v>C11</v>
      </c>
      <c r="D41" s="62" t="str">
        <f>'3. Scénario E32a'!J42</f>
        <v>AC1111</v>
      </c>
      <c r="E41" s="62" t="str">
        <f>'3. Scénario E32a'!K42</f>
        <v>Compléter la fiche d'intervention : bordereau de suivi de déchets dangereux</v>
      </c>
      <c r="F41" s="62" t="str">
        <f>'3. Scénario E32a'!L42</f>
        <v>La fiche d'intervention / bordereau de suivi de déchet dangereux est complété sans erreurs</v>
      </c>
      <c r="G41" s="111">
        <v>38</v>
      </c>
      <c r="H41" s="139"/>
      <c r="I41" s="331" t="s">
        <v>140</v>
      </c>
      <c r="J41" s="58">
        <f t="shared" si="0"/>
        <v>1</v>
      </c>
    </row>
    <row r="42" spans="1:11" x14ac:dyDescent="0.35">
      <c r="A42" s="401"/>
      <c r="B42" s="111">
        <v>39</v>
      </c>
      <c r="C42" s="62" t="str">
        <f>'3. Scénario E32a'!I43</f>
        <v>C11</v>
      </c>
      <c r="D42" s="62" t="str">
        <f>'3. Scénario E32a'!J43</f>
        <v>AC1111</v>
      </c>
      <c r="E42" s="62" t="str">
        <f>'3. Scénario E32a'!K43</f>
        <v>Compléter la fiche d'intervention : bordereau de suivi de déchets dangereux</v>
      </c>
      <c r="F42" s="62" t="str">
        <f>'3. Scénario E32a'!L43</f>
        <v>La fiche d'intervention / bordereau de suivi de déchet dangereux est complété sans erreurs</v>
      </c>
      <c r="G42" s="111">
        <v>39</v>
      </c>
      <c r="H42" s="139"/>
      <c r="I42" s="331" t="s">
        <v>140</v>
      </c>
      <c r="J42" s="58">
        <f t="shared" si="0"/>
        <v>1</v>
      </c>
    </row>
    <row r="43" spans="1:11" x14ac:dyDescent="0.35">
      <c r="A43" s="401"/>
      <c r="B43" s="111">
        <v>40</v>
      </c>
      <c r="C43" s="62" t="str">
        <f>'3. Scénario E32a'!I44</f>
        <v>C11</v>
      </c>
      <c r="D43" s="62" t="str">
        <f>'3. Scénario E32a'!J44</f>
        <v>AC1111</v>
      </c>
      <c r="E43" s="62" t="str">
        <f>'3. Scénario E32a'!K44</f>
        <v>Compléter la fiche d'intervention : bordereau de suivi de déchets dangereux</v>
      </c>
      <c r="F43" s="62" t="str">
        <f>'3. Scénario E32a'!L44</f>
        <v>La fiche d'intervention / bordereau de suivi de déchet dangereux est complété sans erreurs</v>
      </c>
      <c r="G43" s="111">
        <v>40</v>
      </c>
      <c r="H43" s="139"/>
      <c r="I43" s="331" t="s">
        <v>140</v>
      </c>
      <c r="J43" s="58">
        <f t="shared" si="0"/>
        <v>1</v>
      </c>
    </row>
    <row r="44" spans="1:11" ht="21" x14ac:dyDescent="0.5">
      <c r="B44" s="336"/>
      <c r="C44" s="337"/>
      <c r="D44" s="337"/>
      <c r="E44" s="337"/>
      <c r="F44" s="338"/>
      <c r="G44" s="336"/>
      <c r="H44" s="339"/>
      <c r="I44" s="340" t="s">
        <v>1022</v>
      </c>
      <c r="J44" s="404">
        <f>SUM(J4:J43)</f>
        <v>35</v>
      </c>
      <c r="K44" s="405" t="s">
        <v>1023</v>
      </c>
    </row>
    <row r="45" spans="1:11" x14ac:dyDescent="0.35">
      <c r="B45" s="137"/>
      <c r="C45" s="138"/>
      <c r="D45" s="138"/>
      <c r="F45" s="138"/>
      <c r="G45" s="137"/>
      <c r="H45" s="137"/>
      <c r="I45" s="137"/>
    </row>
    <row r="46" spans="1:11" x14ac:dyDescent="0.35">
      <c r="B46" s="137"/>
      <c r="C46" s="138"/>
      <c r="D46" s="138"/>
      <c r="F46" s="138"/>
      <c r="G46" s="137"/>
      <c r="H46" s="400" t="s">
        <v>141</v>
      </c>
      <c r="I46" s="400"/>
    </row>
    <row r="47" spans="1:11" x14ac:dyDescent="0.35">
      <c r="B47" s="137"/>
      <c r="C47" s="138"/>
      <c r="D47" s="138"/>
      <c r="E47" s="138"/>
      <c r="F47" s="138"/>
      <c r="G47" s="137"/>
      <c r="H47" s="400"/>
      <c r="I47" s="400"/>
    </row>
    <row r="48" spans="1:11" ht="15.5" customHeight="1" x14ac:dyDescent="0.35">
      <c r="B48" s="137"/>
      <c r="C48" s="138"/>
      <c r="D48" s="138"/>
      <c r="E48" s="138"/>
      <c r="F48" s="138"/>
      <c r="G48" s="137"/>
      <c r="H48" s="137"/>
    </row>
    <row r="49" spans="2:8" x14ac:dyDescent="0.35">
      <c r="B49" s="137"/>
      <c r="C49" s="138"/>
      <c r="D49" s="138"/>
      <c r="E49" s="138"/>
      <c r="F49" s="138"/>
      <c r="G49" s="137"/>
      <c r="H49" s="137"/>
    </row>
    <row r="50" spans="2:8" x14ac:dyDescent="0.35">
      <c r="B50" s="137"/>
      <c r="C50" s="138"/>
      <c r="D50" s="138"/>
      <c r="E50" s="138"/>
      <c r="F50" s="138"/>
      <c r="G50" s="137"/>
      <c r="H50" s="137"/>
    </row>
    <row r="51" spans="2:8" x14ac:dyDescent="0.35">
      <c r="B51" s="137"/>
      <c r="C51" s="138"/>
      <c r="D51" s="138"/>
      <c r="E51" s="138"/>
      <c r="F51" s="138"/>
      <c r="G51" s="137"/>
      <c r="H51" s="137"/>
    </row>
    <row r="52" spans="2:8" x14ac:dyDescent="0.35">
      <c r="B52" s="137"/>
      <c r="C52" s="138"/>
      <c r="D52" s="138"/>
      <c r="E52" s="138"/>
      <c r="F52" s="138"/>
      <c r="G52" s="137"/>
      <c r="H52" s="137"/>
    </row>
    <row r="53" spans="2:8" x14ac:dyDescent="0.35">
      <c r="B53" s="137"/>
      <c r="C53" s="138"/>
      <c r="D53" s="138"/>
      <c r="E53" s="138"/>
      <c r="F53" s="138"/>
      <c r="G53" s="137"/>
      <c r="H53" s="137"/>
    </row>
    <row r="54" spans="2:8" x14ac:dyDescent="0.35">
      <c r="B54" s="137"/>
      <c r="C54" s="138"/>
      <c r="D54" s="138"/>
      <c r="E54" s="138"/>
      <c r="F54" s="138"/>
      <c r="G54" s="137"/>
      <c r="H54" s="137"/>
    </row>
    <row r="55" spans="2:8" x14ac:dyDescent="0.35">
      <c r="B55" s="137"/>
      <c r="C55" s="138"/>
      <c r="D55" s="138"/>
      <c r="E55" s="138"/>
      <c r="F55" s="138"/>
      <c r="G55" s="137"/>
      <c r="H55" s="137"/>
    </row>
    <row r="56" spans="2:8" x14ac:dyDescent="0.35">
      <c r="B56" s="137"/>
      <c r="C56" s="138"/>
      <c r="D56" s="138"/>
      <c r="E56" s="138"/>
      <c r="F56" s="138"/>
      <c r="G56" s="137"/>
      <c r="H56" s="137"/>
    </row>
    <row r="57" spans="2:8" x14ac:dyDescent="0.35">
      <c r="B57" s="137"/>
      <c r="C57" s="138"/>
      <c r="D57" s="138"/>
      <c r="E57" s="138"/>
      <c r="F57" s="138"/>
      <c r="G57" s="137"/>
      <c r="H57" s="137"/>
    </row>
    <row r="58" spans="2:8" x14ac:dyDescent="0.35">
      <c r="B58" s="137"/>
      <c r="C58" s="138"/>
      <c r="D58" s="138"/>
      <c r="E58" s="138"/>
      <c r="F58" s="138"/>
      <c r="G58" s="137"/>
      <c r="H58" s="137"/>
    </row>
    <row r="59" spans="2:8" x14ac:dyDescent="0.35">
      <c r="B59" s="137"/>
      <c r="C59" s="138"/>
      <c r="D59" s="138"/>
      <c r="E59" s="138"/>
      <c r="F59" s="138"/>
      <c r="G59" s="137"/>
      <c r="H59" s="137"/>
    </row>
    <row r="60" spans="2:8" x14ac:dyDescent="0.35">
      <c r="B60" s="137"/>
      <c r="C60" s="138"/>
      <c r="D60" s="138"/>
      <c r="E60" s="138"/>
      <c r="F60" s="138"/>
      <c r="G60" s="137"/>
      <c r="H60" s="137"/>
    </row>
  </sheetData>
  <sheetProtection selectLockedCells="1"/>
  <mergeCells count="2">
    <mergeCell ref="H46:I47"/>
    <mergeCell ref="A4:A43"/>
  </mergeCells>
  <pageMargins left="0.7" right="0.7" top="0.75" bottom="0.75" header="0.3" footer="0.3"/>
  <pageSetup paperSize="9" firstPageNumber="2147483648"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6"/>
  <sheetViews>
    <sheetView workbookViewId="0">
      <selection activeCell="A15" sqref="A15"/>
    </sheetView>
  </sheetViews>
  <sheetFormatPr baseColWidth="10" defaultRowHeight="14.5" x14ac:dyDescent="0.35"/>
  <cols>
    <col min="1" max="1" width="26.7265625" customWidth="1"/>
    <col min="2" max="2" width="4.26953125" customWidth="1"/>
    <col min="3" max="3" width="19.26953125" customWidth="1"/>
  </cols>
  <sheetData>
    <row r="1" spans="1:5" x14ac:dyDescent="0.35">
      <c r="A1" s="12" t="s">
        <v>142</v>
      </c>
      <c r="B1" s="12"/>
      <c r="C1" s="12"/>
      <c r="D1" s="12"/>
    </row>
    <row r="2" spans="1:5" x14ac:dyDescent="0.35">
      <c r="A2" s="4" t="s">
        <v>143</v>
      </c>
      <c r="B2" s="12"/>
      <c r="C2" s="12"/>
      <c r="D2" s="4" t="s">
        <v>31</v>
      </c>
      <c r="E2" s="1" t="s">
        <v>144</v>
      </c>
    </row>
    <row r="3" spans="1:5" x14ac:dyDescent="0.35">
      <c r="A3" s="12" t="s">
        <v>35</v>
      </c>
      <c r="B3" s="12"/>
      <c r="C3" s="12"/>
      <c r="D3" s="13" t="s">
        <v>32</v>
      </c>
      <c r="E3" t="s">
        <v>35</v>
      </c>
    </row>
    <row r="4" spans="1:5" x14ac:dyDescent="0.35">
      <c r="A4" s="12" t="s">
        <v>145</v>
      </c>
      <c r="B4" s="12"/>
      <c r="C4" s="12"/>
      <c r="D4" s="12">
        <v>2024</v>
      </c>
      <c r="E4" t="s">
        <v>146</v>
      </c>
    </row>
    <row r="5" spans="1:5" x14ac:dyDescent="0.35">
      <c r="A5" s="12" t="s">
        <v>147</v>
      </c>
      <c r="B5" s="12"/>
      <c r="C5" s="12"/>
      <c r="D5" s="12">
        <v>2025</v>
      </c>
      <c r="E5" t="s">
        <v>148</v>
      </c>
    </row>
    <row r="6" spans="1:5" x14ac:dyDescent="0.35">
      <c r="A6" s="12"/>
      <c r="B6" s="12"/>
      <c r="C6" s="12"/>
      <c r="D6" s="12">
        <v>2026</v>
      </c>
      <c r="E6" t="s">
        <v>149</v>
      </c>
    </row>
    <row r="7" spans="1:5" x14ac:dyDescent="0.35">
      <c r="A7" s="12"/>
      <c r="B7" s="12"/>
      <c r="C7" s="12"/>
      <c r="D7" s="12">
        <v>2027</v>
      </c>
      <c r="E7" t="s">
        <v>150</v>
      </c>
    </row>
    <row r="8" spans="1:5" ht="29.15" customHeight="1" x14ac:dyDescent="0.35">
      <c r="A8" s="4" t="s">
        <v>151</v>
      </c>
      <c r="B8" s="12"/>
      <c r="C8" s="12"/>
      <c r="D8" s="12">
        <v>2028</v>
      </c>
      <c r="E8" t="s">
        <v>152</v>
      </c>
    </row>
    <row r="9" spans="1:5" ht="15" customHeight="1" x14ac:dyDescent="0.35">
      <c r="A9" s="14" t="s">
        <v>35</v>
      </c>
      <c r="B9" s="12"/>
      <c r="C9" s="12"/>
      <c r="D9" s="12"/>
      <c r="E9" t="s">
        <v>153</v>
      </c>
    </row>
    <row r="10" spans="1:5" x14ac:dyDescent="0.35">
      <c r="A10" s="14" t="s">
        <v>154</v>
      </c>
      <c r="D10" s="12"/>
      <c r="E10" t="s">
        <v>155</v>
      </c>
    </row>
    <row r="11" spans="1:5" x14ac:dyDescent="0.35">
      <c r="A11" s="14" t="s">
        <v>62</v>
      </c>
      <c r="D11" s="12"/>
      <c r="E11" t="s">
        <v>156</v>
      </c>
    </row>
    <row r="12" spans="1:5" x14ac:dyDescent="0.35">
      <c r="A12" s="14" t="s">
        <v>157</v>
      </c>
      <c r="D12" s="12"/>
      <c r="E12" t="s">
        <v>158</v>
      </c>
    </row>
    <row r="13" spans="1:5" x14ac:dyDescent="0.35">
      <c r="A13" s="14" t="s">
        <v>159</v>
      </c>
      <c r="D13" s="12"/>
      <c r="E13" t="s">
        <v>160</v>
      </c>
    </row>
    <row r="14" spans="1:5" x14ac:dyDescent="0.35">
      <c r="A14" s="12"/>
      <c r="D14" s="12"/>
      <c r="E14" t="s">
        <v>161</v>
      </c>
    </row>
    <row r="15" spans="1:5" x14ac:dyDescent="0.35">
      <c r="A15" s="12"/>
      <c r="D15" s="12"/>
      <c r="E15" t="s">
        <v>162</v>
      </c>
    </row>
    <row r="16" spans="1:5" x14ac:dyDescent="0.35">
      <c r="A16" s="12"/>
      <c r="D16" s="12"/>
      <c r="E16" t="s">
        <v>163</v>
      </c>
    </row>
    <row r="17" spans="1:5" x14ac:dyDescent="0.35">
      <c r="A17" s="12"/>
      <c r="E17" t="s">
        <v>164</v>
      </c>
    </row>
    <row r="18" spans="1:5" x14ac:dyDescent="0.35">
      <c r="A18" s="12"/>
      <c r="E18" t="s">
        <v>165</v>
      </c>
    </row>
    <row r="19" spans="1:5" x14ac:dyDescent="0.35">
      <c r="A19" s="12"/>
      <c r="E19" t="s">
        <v>166</v>
      </c>
    </row>
    <row r="20" spans="1:5" x14ac:dyDescent="0.35">
      <c r="A20" s="12"/>
      <c r="E20" t="s">
        <v>167</v>
      </c>
    </row>
    <row r="21" spans="1:5" x14ac:dyDescent="0.35">
      <c r="A21" s="12"/>
      <c r="E21" t="s">
        <v>168</v>
      </c>
    </row>
    <row r="22" spans="1:5" x14ac:dyDescent="0.35">
      <c r="A22" s="12"/>
      <c r="E22" t="s">
        <v>169</v>
      </c>
    </row>
    <row r="23" spans="1:5" x14ac:dyDescent="0.35">
      <c r="A23" s="12"/>
      <c r="E23" t="s">
        <v>170</v>
      </c>
    </row>
    <row r="24" spans="1:5" x14ac:dyDescent="0.35">
      <c r="E24" t="s">
        <v>171</v>
      </c>
    </row>
    <row r="25" spans="1:5" x14ac:dyDescent="0.35">
      <c r="E25" t="s">
        <v>172</v>
      </c>
    </row>
    <row r="26" spans="1:5" x14ac:dyDescent="0.35">
      <c r="E26" t="s">
        <v>173</v>
      </c>
    </row>
    <row r="27" spans="1:5" x14ac:dyDescent="0.35">
      <c r="E27" t="s">
        <v>174</v>
      </c>
    </row>
    <row r="28" spans="1:5" x14ac:dyDescent="0.35">
      <c r="E28" t="s">
        <v>175</v>
      </c>
    </row>
    <row r="29" spans="1:5" x14ac:dyDescent="0.35">
      <c r="E29" t="s">
        <v>176</v>
      </c>
    </row>
    <row r="30" spans="1:5" x14ac:dyDescent="0.35">
      <c r="E30" t="s">
        <v>177</v>
      </c>
    </row>
    <row r="31" spans="1:5" x14ac:dyDescent="0.35">
      <c r="E31" t="s">
        <v>178</v>
      </c>
    </row>
    <row r="32" spans="1:5" x14ac:dyDescent="0.35">
      <c r="E32" t="s">
        <v>179</v>
      </c>
    </row>
    <row r="33" spans="5:5" x14ac:dyDescent="0.35">
      <c r="E33" t="s">
        <v>180</v>
      </c>
    </row>
    <row r="34" spans="5:5" x14ac:dyDescent="0.35">
      <c r="E34" t="s">
        <v>181</v>
      </c>
    </row>
    <row r="35" spans="5:5" x14ac:dyDescent="0.35">
      <c r="E35" t="s">
        <v>182</v>
      </c>
    </row>
    <row r="36" spans="5:5" x14ac:dyDescent="0.35">
      <c r="E36" t="s">
        <v>183</v>
      </c>
    </row>
  </sheetData>
  <pageMargins left="0.7" right="0.7" top="0.75" bottom="0.75" header="0.3" footer="0.3"/>
  <pageSetup paperSize="9" firstPageNumber="2147483648" orientation="portrait"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L120"/>
  <sheetViews>
    <sheetView topLeftCell="A63" zoomScale="70" workbookViewId="0">
      <selection activeCell="AA94" sqref="AA94"/>
    </sheetView>
  </sheetViews>
  <sheetFormatPr baseColWidth="10" defaultRowHeight="14.5" x14ac:dyDescent="0.35"/>
  <cols>
    <col min="1" max="1" width="53.54296875" style="58" customWidth="1"/>
    <col min="2" max="2" width="4.453125" style="58" customWidth="1"/>
    <col min="3" max="3" width="20.36328125" style="58" customWidth="1"/>
    <col min="4" max="4" width="10.36328125" style="85" customWidth="1"/>
    <col min="5" max="5" width="11.54296875" style="58"/>
    <col min="6" max="6" width="121.36328125" style="58" customWidth="1"/>
    <col min="7" max="7" width="10.36328125" style="85" customWidth="1"/>
    <col min="8" max="8" width="167.6328125" style="58" customWidth="1"/>
    <col min="9" max="9" width="10.54296875" style="58" customWidth="1"/>
    <col min="10" max="10" width="5.36328125" style="58" customWidth="1"/>
    <col min="11" max="11" width="14.36328125" style="85" customWidth="1"/>
    <col min="12" max="12" width="26.1796875" style="85" customWidth="1"/>
    <col min="13" max="17" width="3.6328125" style="85" customWidth="1"/>
    <col min="18" max="18" width="4.36328125" style="85" customWidth="1"/>
    <col min="19" max="19" width="3.6328125" style="85" customWidth="1"/>
    <col min="20" max="20" width="3.6328125" style="58" customWidth="1"/>
    <col min="21" max="22" width="11.54296875" style="58"/>
    <col min="23" max="23" width="28.90625" style="58" customWidth="1"/>
    <col min="24" max="64" width="10.90625" style="58"/>
  </cols>
  <sheetData>
    <row r="1" spans="1:23" ht="54.4" customHeight="1" x14ac:dyDescent="0.35">
      <c r="A1" s="12" t="s">
        <v>151</v>
      </c>
      <c r="B1" s="402" t="s">
        <v>184</v>
      </c>
      <c r="C1" s="402"/>
      <c r="D1" s="141" t="s">
        <v>185</v>
      </c>
      <c r="E1" s="402" t="s">
        <v>74</v>
      </c>
      <c r="F1" s="402"/>
      <c r="G1" s="141" t="s">
        <v>185</v>
      </c>
      <c r="H1" t="s">
        <v>186</v>
      </c>
      <c r="I1" s="141" t="s">
        <v>185</v>
      </c>
      <c r="J1"/>
      <c r="K1" s="15" t="s">
        <v>187</v>
      </c>
      <c r="L1" s="15" t="s">
        <v>188</v>
      </c>
      <c r="M1" s="15" t="s">
        <v>189</v>
      </c>
      <c r="N1" s="15" t="s">
        <v>190</v>
      </c>
      <c r="O1" s="15" t="s">
        <v>191</v>
      </c>
      <c r="P1" s="15" t="s">
        <v>192</v>
      </c>
      <c r="Q1" s="15" t="s">
        <v>599</v>
      </c>
      <c r="R1" s="15" t="s">
        <v>194</v>
      </c>
      <c r="S1" s="15" t="s">
        <v>195</v>
      </c>
      <c r="T1" s="15" t="s">
        <v>196</v>
      </c>
      <c r="U1"/>
      <c r="V1"/>
      <c r="W1"/>
    </row>
    <row r="2" spans="1:23" ht="15" thickBot="1" x14ac:dyDescent="0.4">
      <c r="A2"/>
      <c r="B2" s="141"/>
      <c r="C2" s="141"/>
      <c r="D2" s="141" t="s">
        <v>35</v>
      </c>
      <c r="E2" s="141" t="s">
        <v>35</v>
      </c>
      <c r="F2" s="141" t="s">
        <v>35</v>
      </c>
      <c r="G2" s="141" t="s">
        <v>35</v>
      </c>
      <c r="H2" s="9" t="s">
        <v>35</v>
      </c>
      <c r="I2" s="141" t="s">
        <v>35</v>
      </c>
      <c r="J2" s="141" t="s">
        <v>35</v>
      </c>
      <c r="K2" s="141" t="s">
        <v>35</v>
      </c>
      <c r="L2" s="141" t="s">
        <v>35</v>
      </c>
      <c r="M2" s="9"/>
      <c r="N2" s="9"/>
      <c r="O2" s="9"/>
      <c r="P2" s="9"/>
      <c r="Q2" s="9"/>
      <c r="R2" s="9"/>
      <c r="S2" s="9"/>
      <c r="T2"/>
      <c r="U2"/>
      <c r="V2" t="s">
        <v>600</v>
      </c>
      <c r="W2"/>
    </row>
    <row r="3" spans="1:23" ht="14.65" customHeight="1" thickBot="1" x14ac:dyDescent="0.4">
      <c r="A3" s="143" t="s">
        <v>601</v>
      </c>
      <c r="B3" s="12" t="s">
        <v>602</v>
      </c>
      <c r="C3" s="402" t="s">
        <v>603</v>
      </c>
      <c r="D3" s="144" t="s">
        <v>604</v>
      </c>
      <c r="E3" s="12" t="s">
        <v>197</v>
      </c>
      <c r="F3" s="145" t="s">
        <v>605</v>
      </c>
      <c r="G3" s="144" t="s">
        <v>604</v>
      </c>
      <c r="H3" s="146" t="s">
        <v>606</v>
      </c>
      <c r="I3" s="144" t="s">
        <v>604</v>
      </c>
      <c r="J3" s="12" t="s">
        <v>197</v>
      </c>
      <c r="K3" s="147" t="s">
        <v>198</v>
      </c>
      <c r="L3" s="147" t="s">
        <v>607</v>
      </c>
      <c r="M3" s="148" t="s">
        <v>140</v>
      </c>
      <c r="N3" s="148" t="s">
        <v>140</v>
      </c>
      <c r="O3" s="148" t="s">
        <v>140</v>
      </c>
      <c r="P3" s="148" t="s">
        <v>140</v>
      </c>
      <c r="Q3" s="148" t="s">
        <v>140</v>
      </c>
      <c r="R3" s="148" t="s">
        <v>140</v>
      </c>
      <c r="S3" s="148" t="s">
        <v>140</v>
      </c>
      <c r="T3" s="148" t="s">
        <v>140</v>
      </c>
      <c r="U3"/>
      <c r="V3" t="s">
        <v>35</v>
      </c>
      <c r="W3" t="s">
        <v>35</v>
      </c>
    </row>
    <row r="4" spans="1:23" x14ac:dyDescent="0.35">
      <c r="A4" s="143" t="s">
        <v>154</v>
      </c>
      <c r="B4" s="149"/>
      <c r="C4" s="402"/>
      <c r="D4" s="150" t="s">
        <v>608</v>
      </c>
      <c r="E4" s="12" t="s">
        <v>197</v>
      </c>
      <c r="F4" s="151" t="s">
        <v>605</v>
      </c>
      <c r="G4" s="150" t="s">
        <v>608</v>
      </c>
      <c r="H4" s="152" t="s">
        <v>609</v>
      </c>
      <c r="I4" s="150" t="s">
        <v>608</v>
      </c>
      <c r="J4" s="12" t="s">
        <v>197</v>
      </c>
      <c r="K4" s="153" t="s">
        <v>198</v>
      </c>
      <c r="L4" s="153" t="s">
        <v>607</v>
      </c>
      <c r="M4" s="148" t="s">
        <v>140</v>
      </c>
      <c r="N4" s="148" t="s">
        <v>140</v>
      </c>
      <c r="O4" s="148" t="s">
        <v>140</v>
      </c>
      <c r="P4" s="148" t="s">
        <v>140</v>
      </c>
      <c r="Q4" s="148" t="s">
        <v>140</v>
      </c>
      <c r="R4" s="148" t="s">
        <v>140</v>
      </c>
      <c r="S4" s="148" t="s">
        <v>140</v>
      </c>
      <c r="T4" s="148" t="s">
        <v>140</v>
      </c>
      <c r="U4"/>
      <c r="V4" s="154" t="s">
        <v>198</v>
      </c>
      <c r="W4" s="155" t="s">
        <v>607</v>
      </c>
    </row>
    <row r="5" spans="1:23" x14ac:dyDescent="0.35">
      <c r="A5" s="143" t="s">
        <v>62</v>
      </c>
      <c r="B5" s="149"/>
      <c r="C5" s="402"/>
      <c r="D5" s="150" t="s">
        <v>610</v>
      </c>
      <c r="E5" s="12" t="s">
        <v>197</v>
      </c>
      <c r="F5" s="151" t="s">
        <v>605</v>
      </c>
      <c r="G5" s="150" t="s">
        <v>610</v>
      </c>
      <c r="H5" s="152" t="s">
        <v>611</v>
      </c>
      <c r="I5" s="150" t="s">
        <v>610</v>
      </c>
      <c r="J5" s="12" t="s">
        <v>197</v>
      </c>
      <c r="K5" s="153" t="s">
        <v>198</v>
      </c>
      <c r="L5" s="153" t="s">
        <v>607</v>
      </c>
      <c r="M5" s="148" t="s">
        <v>140</v>
      </c>
      <c r="N5" s="148" t="s">
        <v>140</v>
      </c>
      <c r="O5" s="148" t="s">
        <v>140</v>
      </c>
      <c r="P5" s="148" t="s">
        <v>140</v>
      </c>
      <c r="Q5" s="148" t="s">
        <v>140</v>
      </c>
      <c r="R5" s="148" t="s">
        <v>140</v>
      </c>
      <c r="S5" s="148" t="s">
        <v>140</v>
      </c>
      <c r="T5" s="148" t="s">
        <v>140</v>
      </c>
      <c r="U5"/>
      <c r="V5" s="156" t="s">
        <v>199</v>
      </c>
      <c r="W5" s="157" t="s">
        <v>612</v>
      </c>
    </row>
    <row r="6" spans="1:23" ht="15" thickBot="1" x14ac:dyDescent="0.4">
      <c r="A6" s="143" t="s">
        <v>613</v>
      </c>
      <c r="B6" s="149"/>
      <c r="C6" s="12"/>
      <c r="D6" s="158" t="s">
        <v>614</v>
      </c>
      <c r="E6" s="12" t="s">
        <v>197</v>
      </c>
      <c r="F6" s="159" t="s">
        <v>605</v>
      </c>
      <c r="G6" s="158" t="s">
        <v>614</v>
      </c>
      <c r="H6" s="160" t="s">
        <v>615</v>
      </c>
      <c r="I6" s="158" t="s">
        <v>614</v>
      </c>
      <c r="J6" s="12" t="s">
        <v>197</v>
      </c>
      <c r="K6" s="161" t="s">
        <v>198</v>
      </c>
      <c r="L6" s="161" t="s">
        <v>607</v>
      </c>
      <c r="M6" s="148" t="s">
        <v>140</v>
      </c>
      <c r="N6" s="148" t="s">
        <v>140</v>
      </c>
      <c r="O6" s="148" t="s">
        <v>140</v>
      </c>
      <c r="P6" s="148" t="s">
        <v>140</v>
      </c>
      <c r="Q6" s="148" t="s">
        <v>140</v>
      </c>
      <c r="R6" s="148" t="s">
        <v>140</v>
      </c>
      <c r="S6" s="148" t="s">
        <v>140</v>
      </c>
      <c r="T6" s="148" t="s">
        <v>140</v>
      </c>
      <c r="U6"/>
      <c r="V6" s="162" t="s">
        <v>201</v>
      </c>
      <c r="W6" s="163" t="s">
        <v>616</v>
      </c>
    </row>
    <row r="7" spans="1:23" x14ac:dyDescent="0.35">
      <c r="A7" s="143" t="s">
        <v>617</v>
      </c>
      <c r="B7" s="12"/>
      <c r="C7" s="12"/>
      <c r="D7" s="164" t="s">
        <v>618</v>
      </c>
      <c r="E7" s="12" t="s">
        <v>203</v>
      </c>
      <c r="F7" s="145" t="s">
        <v>619</v>
      </c>
      <c r="G7" s="164" t="s">
        <v>618</v>
      </c>
      <c r="H7" s="165" t="s">
        <v>620</v>
      </c>
      <c r="I7" s="164" t="s">
        <v>618</v>
      </c>
      <c r="J7" s="12" t="s">
        <v>203</v>
      </c>
      <c r="K7" s="166" t="s">
        <v>199</v>
      </c>
      <c r="L7" s="166" t="s">
        <v>612</v>
      </c>
      <c r="M7" s="167"/>
      <c r="N7" s="167" t="s">
        <v>140</v>
      </c>
      <c r="O7" s="167" t="s">
        <v>140</v>
      </c>
      <c r="P7" s="167" t="s">
        <v>140</v>
      </c>
      <c r="Q7" s="167"/>
      <c r="R7" s="167" t="s">
        <v>140</v>
      </c>
      <c r="S7" s="167"/>
      <c r="T7" s="168"/>
      <c r="U7"/>
      <c r="V7"/>
      <c r="W7"/>
    </row>
    <row r="8" spans="1:23" x14ac:dyDescent="0.35">
      <c r="A8" s="12"/>
      <c r="B8" s="12"/>
      <c r="C8" s="12"/>
      <c r="D8" s="169" t="s">
        <v>621</v>
      </c>
      <c r="E8" s="12" t="s">
        <v>203</v>
      </c>
      <c r="F8" s="151" t="s">
        <v>619</v>
      </c>
      <c r="G8" s="169" t="s">
        <v>621</v>
      </c>
      <c r="H8" s="170" t="s">
        <v>622</v>
      </c>
      <c r="I8" s="169" t="s">
        <v>621</v>
      </c>
      <c r="J8" s="12" t="s">
        <v>203</v>
      </c>
      <c r="K8" s="171" t="s">
        <v>199</v>
      </c>
      <c r="L8" s="171" t="s">
        <v>612</v>
      </c>
      <c r="M8" s="167"/>
      <c r="N8" s="167" t="s">
        <v>140</v>
      </c>
      <c r="O8" s="167" t="s">
        <v>140</v>
      </c>
      <c r="P8" s="167" t="s">
        <v>140</v>
      </c>
      <c r="Q8" s="167"/>
      <c r="R8" s="167" t="s">
        <v>140</v>
      </c>
      <c r="S8" s="167"/>
      <c r="T8" s="168"/>
      <c r="U8"/>
      <c r="V8"/>
      <c r="W8"/>
    </row>
    <row r="9" spans="1:23" ht="15" thickBot="1" x14ac:dyDescent="0.4">
      <c r="A9" s="12"/>
      <c r="B9" s="12"/>
      <c r="C9" s="12"/>
      <c r="D9" s="169" t="s">
        <v>623</v>
      </c>
      <c r="E9" s="12" t="s">
        <v>203</v>
      </c>
      <c r="F9" s="159" t="s">
        <v>619</v>
      </c>
      <c r="G9" s="169" t="s">
        <v>623</v>
      </c>
      <c r="H9" s="170" t="s">
        <v>624</v>
      </c>
      <c r="I9" s="169" t="s">
        <v>623</v>
      </c>
      <c r="J9" s="12" t="s">
        <v>203</v>
      </c>
      <c r="K9" s="172" t="s">
        <v>199</v>
      </c>
      <c r="L9" s="172" t="s">
        <v>625</v>
      </c>
      <c r="M9" s="167"/>
      <c r="N9" s="167" t="s">
        <v>140</v>
      </c>
      <c r="O9" s="167" t="s">
        <v>140</v>
      </c>
      <c r="P9" s="167" t="s">
        <v>140</v>
      </c>
      <c r="Q9" s="167"/>
      <c r="R9" s="167" t="s">
        <v>140</v>
      </c>
      <c r="S9" s="167"/>
      <c r="T9" s="168"/>
      <c r="U9"/>
      <c r="V9"/>
      <c r="W9"/>
    </row>
    <row r="10" spans="1:23" x14ac:dyDescent="0.35">
      <c r="A10" s="12"/>
      <c r="B10" s="12"/>
      <c r="C10" s="12"/>
      <c r="D10" s="173" t="s">
        <v>626</v>
      </c>
      <c r="E10" s="12" t="s">
        <v>204</v>
      </c>
      <c r="F10" s="145" t="s">
        <v>627</v>
      </c>
      <c r="G10" s="173" t="s">
        <v>626</v>
      </c>
      <c r="H10" s="174" t="s">
        <v>628</v>
      </c>
      <c r="I10" s="173" t="s">
        <v>626</v>
      </c>
      <c r="J10" s="12" t="s">
        <v>204</v>
      </c>
      <c r="K10" s="175" t="s">
        <v>629</v>
      </c>
      <c r="L10" s="175" t="s">
        <v>607</v>
      </c>
      <c r="M10" s="176" t="s">
        <v>140</v>
      </c>
      <c r="N10" s="176" t="s">
        <v>140</v>
      </c>
      <c r="O10" s="176" t="s">
        <v>140</v>
      </c>
      <c r="P10" s="176" t="s">
        <v>140</v>
      </c>
      <c r="Q10" s="176" t="s">
        <v>140</v>
      </c>
      <c r="R10" s="176" t="s">
        <v>140</v>
      </c>
      <c r="S10" s="176" t="s">
        <v>140</v>
      </c>
      <c r="T10" s="176" t="s">
        <v>140</v>
      </c>
      <c r="U10"/>
      <c r="V10"/>
      <c r="W10"/>
    </row>
    <row r="11" spans="1:23" x14ac:dyDescent="0.35">
      <c r="A11" s="12"/>
      <c r="B11" s="12"/>
      <c r="C11" s="12"/>
      <c r="D11" s="177" t="s">
        <v>630</v>
      </c>
      <c r="E11" s="12" t="s">
        <v>204</v>
      </c>
      <c r="F11" s="151" t="s">
        <v>627</v>
      </c>
      <c r="G11" s="177" t="s">
        <v>630</v>
      </c>
      <c r="H11" s="178" t="s">
        <v>631</v>
      </c>
      <c r="I11" s="177" t="s">
        <v>630</v>
      </c>
      <c r="J11" s="12" t="s">
        <v>204</v>
      </c>
      <c r="K11" s="179" t="s">
        <v>629</v>
      </c>
      <c r="L11" s="179" t="s">
        <v>607</v>
      </c>
      <c r="M11" s="176" t="s">
        <v>140</v>
      </c>
      <c r="N11" s="176" t="s">
        <v>140</v>
      </c>
      <c r="O11" s="176" t="s">
        <v>140</v>
      </c>
      <c r="P11" s="176" t="s">
        <v>140</v>
      </c>
      <c r="Q11" s="176" t="s">
        <v>140</v>
      </c>
      <c r="R11" s="176" t="s">
        <v>140</v>
      </c>
      <c r="S11" s="176" t="s">
        <v>140</v>
      </c>
      <c r="T11" s="176" t="s">
        <v>140</v>
      </c>
      <c r="U11"/>
      <c r="V11"/>
      <c r="W11"/>
    </row>
    <row r="12" spans="1:23" x14ac:dyDescent="0.35">
      <c r="A12" s="12"/>
      <c r="B12" s="12"/>
      <c r="C12" s="12"/>
      <c r="D12" s="177" t="s">
        <v>632</v>
      </c>
      <c r="E12" s="12" t="s">
        <v>204</v>
      </c>
      <c r="F12" s="151" t="s">
        <v>627</v>
      </c>
      <c r="G12" s="177" t="s">
        <v>632</v>
      </c>
      <c r="H12" s="178" t="s">
        <v>633</v>
      </c>
      <c r="I12" s="177" t="s">
        <v>632</v>
      </c>
      <c r="J12" s="12" t="s">
        <v>204</v>
      </c>
      <c r="K12" s="179" t="s">
        <v>629</v>
      </c>
      <c r="L12" s="179" t="s">
        <v>607</v>
      </c>
      <c r="M12" s="176" t="s">
        <v>140</v>
      </c>
      <c r="N12" s="176" t="s">
        <v>140</v>
      </c>
      <c r="O12" s="176" t="s">
        <v>140</v>
      </c>
      <c r="P12" s="176" t="s">
        <v>140</v>
      </c>
      <c r="Q12" s="176" t="s">
        <v>140</v>
      </c>
      <c r="R12" s="176" t="s">
        <v>140</v>
      </c>
      <c r="S12" s="176" t="s">
        <v>140</v>
      </c>
      <c r="T12" s="176" t="s">
        <v>140</v>
      </c>
      <c r="U12"/>
      <c r="V12"/>
      <c r="W12"/>
    </row>
    <row r="13" spans="1:23" x14ac:dyDescent="0.35">
      <c r="A13" s="12"/>
      <c r="B13" s="12"/>
      <c r="C13" s="12"/>
      <c r="D13" s="177" t="s">
        <v>634</v>
      </c>
      <c r="E13" s="12" t="s">
        <v>204</v>
      </c>
      <c r="F13" s="151" t="s">
        <v>627</v>
      </c>
      <c r="G13" s="177" t="s">
        <v>634</v>
      </c>
      <c r="H13" s="178" t="s">
        <v>635</v>
      </c>
      <c r="I13" s="177" t="s">
        <v>634</v>
      </c>
      <c r="J13" s="12" t="s">
        <v>204</v>
      </c>
      <c r="K13" s="179" t="s">
        <v>629</v>
      </c>
      <c r="L13" s="179" t="s">
        <v>607</v>
      </c>
      <c r="M13" s="176" t="s">
        <v>140</v>
      </c>
      <c r="N13" s="176" t="s">
        <v>140</v>
      </c>
      <c r="O13" s="176" t="s">
        <v>140</v>
      </c>
      <c r="P13" s="176" t="s">
        <v>140</v>
      </c>
      <c r="Q13" s="176" t="s">
        <v>140</v>
      </c>
      <c r="R13" s="176" t="s">
        <v>140</v>
      </c>
      <c r="S13" s="176" t="s">
        <v>140</v>
      </c>
      <c r="T13" s="176" t="s">
        <v>140</v>
      </c>
      <c r="U13"/>
      <c r="V13"/>
      <c r="W13"/>
    </row>
    <row r="14" spans="1:23" ht="15" thickBot="1" x14ac:dyDescent="0.4">
      <c r="A14" s="12"/>
      <c r="B14" s="12"/>
      <c r="C14" s="12"/>
      <c r="D14" s="180" t="s">
        <v>636</v>
      </c>
      <c r="E14" s="12" t="s">
        <v>204</v>
      </c>
      <c r="F14" s="159" t="s">
        <v>627</v>
      </c>
      <c r="G14" s="180" t="s">
        <v>636</v>
      </c>
      <c r="H14" s="181" t="s">
        <v>637</v>
      </c>
      <c r="I14" s="180" t="s">
        <v>636</v>
      </c>
      <c r="J14" s="12" t="s">
        <v>204</v>
      </c>
      <c r="K14" s="182" t="s">
        <v>629</v>
      </c>
      <c r="L14" s="182" t="s">
        <v>607</v>
      </c>
      <c r="M14" s="176" t="s">
        <v>140</v>
      </c>
      <c r="N14" s="176" t="s">
        <v>140</v>
      </c>
      <c r="O14" s="176" t="s">
        <v>140</v>
      </c>
      <c r="P14" s="176" t="s">
        <v>140</v>
      </c>
      <c r="Q14" s="176" t="s">
        <v>140</v>
      </c>
      <c r="R14" s="176" t="s">
        <v>140</v>
      </c>
      <c r="S14" s="176" t="s">
        <v>140</v>
      </c>
      <c r="T14" s="176" t="s">
        <v>140</v>
      </c>
      <c r="U14"/>
      <c r="V14"/>
      <c r="W14"/>
    </row>
    <row r="15" spans="1:23" x14ac:dyDescent="0.35">
      <c r="A15" s="12"/>
      <c r="B15" s="12"/>
      <c r="C15" s="12"/>
      <c r="D15" s="183" t="s">
        <v>638</v>
      </c>
      <c r="E15" s="12" t="s">
        <v>205</v>
      </c>
      <c r="F15" s="145" t="s">
        <v>639</v>
      </c>
      <c r="G15" s="183" t="s">
        <v>638</v>
      </c>
      <c r="H15" s="184" t="s">
        <v>637</v>
      </c>
      <c r="I15" s="183" t="s">
        <v>638</v>
      </c>
      <c r="J15" s="12" t="s">
        <v>205</v>
      </c>
      <c r="K15" s="185" t="s">
        <v>201</v>
      </c>
      <c r="L15" s="186" t="s">
        <v>616</v>
      </c>
      <c r="M15" s="187"/>
      <c r="N15" s="187"/>
      <c r="O15" s="187" t="s">
        <v>140</v>
      </c>
      <c r="P15" s="187"/>
      <c r="Q15" s="187" t="s">
        <v>140</v>
      </c>
      <c r="R15" s="187" t="s">
        <v>140</v>
      </c>
      <c r="S15" s="187" t="s">
        <v>140</v>
      </c>
      <c r="T15" s="187" t="s">
        <v>140</v>
      </c>
      <c r="U15"/>
      <c r="V15"/>
      <c r="W15"/>
    </row>
    <row r="16" spans="1:23" x14ac:dyDescent="0.35">
      <c r="A16" s="12"/>
      <c r="B16" s="12"/>
      <c r="C16" s="12"/>
      <c r="D16" s="188" t="s">
        <v>640</v>
      </c>
      <c r="E16" s="12" t="s">
        <v>205</v>
      </c>
      <c r="F16" s="151" t="s">
        <v>639</v>
      </c>
      <c r="G16" s="188" t="s">
        <v>640</v>
      </c>
      <c r="H16" s="189" t="s">
        <v>641</v>
      </c>
      <c r="I16" s="188" t="s">
        <v>640</v>
      </c>
      <c r="J16" s="12" t="s">
        <v>205</v>
      </c>
      <c r="K16" s="190" t="s">
        <v>201</v>
      </c>
      <c r="L16" s="191" t="s">
        <v>616</v>
      </c>
      <c r="M16" s="187"/>
      <c r="N16" s="187"/>
      <c r="O16" s="187" t="s">
        <v>140</v>
      </c>
      <c r="P16" s="187"/>
      <c r="Q16" s="187" t="s">
        <v>140</v>
      </c>
      <c r="R16" s="187" t="s">
        <v>140</v>
      </c>
      <c r="S16" s="187" t="s">
        <v>140</v>
      </c>
      <c r="T16" s="187" t="s">
        <v>140</v>
      </c>
      <c r="U16"/>
      <c r="V16"/>
      <c r="W16"/>
    </row>
    <row r="17" spans="1:23" x14ac:dyDescent="0.35">
      <c r="A17" s="12"/>
      <c r="B17" s="12"/>
      <c r="C17" s="12"/>
      <c r="D17" s="188" t="s">
        <v>642</v>
      </c>
      <c r="E17" s="12" t="s">
        <v>205</v>
      </c>
      <c r="F17" s="151" t="s">
        <v>639</v>
      </c>
      <c r="G17" s="188" t="s">
        <v>642</v>
      </c>
      <c r="H17" s="189" t="s">
        <v>643</v>
      </c>
      <c r="I17" s="188" t="s">
        <v>642</v>
      </c>
      <c r="J17" s="12" t="s">
        <v>205</v>
      </c>
      <c r="K17" s="190" t="s">
        <v>201</v>
      </c>
      <c r="L17" s="191" t="s">
        <v>616</v>
      </c>
      <c r="M17" s="187"/>
      <c r="N17" s="187"/>
      <c r="O17" s="187" t="s">
        <v>140</v>
      </c>
      <c r="P17" s="187"/>
      <c r="Q17" s="187" t="s">
        <v>140</v>
      </c>
      <c r="R17" s="187" t="s">
        <v>140</v>
      </c>
      <c r="S17" s="187" t="s">
        <v>140</v>
      </c>
      <c r="T17" s="187" t="s">
        <v>140</v>
      </c>
      <c r="U17"/>
      <c r="V17"/>
      <c r="W17"/>
    </row>
    <row r="18" spans="1:23" ht="15" thickBot="1" x14ac:dyDescent="0.4">
      <c r="A18" s="12"/>
      <c r="B18" s="12"/>
      <c r="C18" s="12"/>
      <c r="D18" s="192" t="s">
        <v>644</v>
      </c>
      <c r="E18" s="12" t="s">
        <v>205</v>
      </c>
      <c r="F18" s="159" t="s">
        <v>639</v>
      </c>
      <c r="G18" s="192" t="s">
        <v>644</v>
      </c>
      <c r="H18" s="193" t="s">
        <v>645</v>
      </c>
      <c r="I18" s="192" t="s">
        <v>644</v>
      </c>
      <c r="J18" s="12" t="s">
        <v>205</v>
      </c>
      <c r="K18" s="194" t="s">
        <v>201</v>
      </c>
      <c r="L18" s="191" t="s">
        <v>616</v>
      </c>
      <c r="M18" s="187"/>
      <c r="N18" s="187"/>
      <c r="O18" s="187" t="s">
        <v>140</v>
      </c>
      <c r="P18" s="187"/>
      <c r="Q18" s="187" t="s">
        <v>140</v>
      </c>
      <c r="R18" s="187" t="s">
        <v>140</v>
      </c>
      <c r="S18" s="187" t="s">
        <v>140</v>
      </c>
      <c r="T18" s="187" t="s">
        <v>140</v>
      </c>
      <c r="U18"/>
      <c r="V18"/>
      <c r="W18"/>
    </row>
    <row r="19" spans="1:23" x14ac:dyDescent="0.35">
      <c r="A19" s="12"/>
      <c r="B19" s="12"/>
      <c r="C19" s="12"/>
      <c r="D19" s="195" t="s">
        <v>646</v>
      </c>
      <c r="E19" s="196" t="s">
        <v>206</v>
      </c>
      <c r="F19" s="197" t="s">
        <v>647</v>
      </c>
      <c r="G19" s="195" t="s">
        <v>646</v>
      </c>
      <c r="H19" s="198" t="s">
        <v>648</v>
      </c>
      <c r="I19" s="199" t="s">
        <v>646</v>
      </c>
      <c r="J19" s="196" t="s">
        <v>206</v>
      </c>
      <c r="K19" s="200" t="s">
        <v>649</v>
      </c>
      <c r="L19" s="201" t="s">
        <v>607</v>
      </c>
      <c r="M19" s="202" t="s">
        <v>140</v>
      </c>
      <c r="N19" s="202" t="s">
        <v>140</v>
      </c>
      <c r="O19" s="202" t="s">
        <v>140</v>
      </c>
      <c r="P19" s="202" t="s">
        <v>140</v>
      </c>
      <c r="Q19" s="202" t="s">
        <v>140</v>
      </c>
      <c r="R19" s="202" t="s">
        <v>140</v>
      </c>
      <c r="S19" s="202" t="s">
        <v>140</v>
      </c>
      <c r="T19" s="202" t="s">
        <v>140</v>
      </c>
      <c r="U19"/>
      <c r="V19"/>
      <c r="W19"/>
    </row>
    <row r="20" spans="1:23" x14ac:dyDescent="0.35">
      <c r="A20" s="12"/>
      <c r="B20" s="12"/>
      <c r="C20" s="12"/>
      <c r="D20" s="203" t="s">
        <v>650</v>
      </c>
      <c r="E20" s="196" t="s">
        <v>206</v>
      </c>
      <c r="F20" s="204" t="s">
        <v>647</v>
      </c>
      <c r="G20" s="203" t="s">
        <v>650</v>
      </c>
      <c r="H20" s="205" t="s">
        <v>651</v>
      </c>
      <c r="I20" s="206" t="s">
        <v>650</v>
      </c>
      <c r="J20" s="196" t="s">
        <v>206</v>
      </c>
      <c r="K20" s="207" t="s">
        <v>649</v>
      </c>
      <c r="L20" s="208" t="s">
        <v>607</v>
      </c>
      <c r="M20" s="202" t="s">
        <v>140</v>
      </c>
      <c r="N20" s="202" t="s">
        <v>140</v>
      </c>
      <c r="O20" s="202" t="s">
        <v>140</v>
      </c>
      <c r="P20" s="202" t="s">
        <v>140</v>
      </c>
      <c r="Q20" s="202" t="s">
        <v>140</v>
      </c>
      <c r="R20" s="202" t="s">
        <v>140</v>
      </c>
      <c r="S20" s="202" t="s">
        <v>140</v>
      </c>
      <c r="T20" s="202" t="s">
        <v>140</v>
      </c>
      <c r="U20"/>
      <c r="V20"/>
      <c r="W20"/>
    </row>
    <row r="21" spans="1:23" x14ac:dyDescent="0.35">
      <c r="A21" s="12"/>
      <c r="B21" s="12"/>
      <c r="C21" s="12"/>
      <c r="D21" s="203" t="s">
        <v>652</v>
      </c>
      <c r="E21" s="196" t="s">
        <v>206</v>
      </c>
      <c r="F21" s="204" t="s">
        <v>647</v>
      </c>
      <c r="G21" s="203" t="s">
        <v>652</v>
      </c>
      <c r="H21" s="205" t="s">
        <v>653</v>
      </c>
      <c r="I21" s="206" t="s">
        <v>652</v>
      </c>
      <c r="J21" s="196" t="s">
        <v>206</v>
      </c>
      <c r="K21" s="207" t="s">
        <v>649</v>
      </c>
      <c r="L21" s="208" t="s">
        <v>607</v>
      </c>
      <c r="M21" s="202" t="s">
        <v>140</v>
      </c>
      <c r="N21" s="202" t="s">
        <v>140</v>
      </c>
      <c r="O21" s="202" t="s">
        <v>140</v>
      </c>
      <c r="P21" s="202" t="s">
        <v>140</v>
      </c>
      <c r="Q21" s="202" t="s">
        <v>140</v>
      </c>
      <c r="R21" s="202" t="s">
        <v>140</v>
      </c>
      <c r="S21" s="202" t="s">
        <v>140</v>
      </c>
      <c r="T21" s="202" t="s">
        <v>140</v>
      </c>
      <c r="U21"/>
      <c r="V21"/>
      <c r="W21"/>
    </row>
    <row r="22" spans="1:23" ht="15" thickBot="1" x14ac:dyDescent="0.4">
      <c r="A22" s="12"/>
      <c r="B22" s="12"/>
      <c r="C22" s="12"/>
      <c r="D22" s="209" t="s">
        <v>654</v>
      </c>
      <c r="E22" s="196" t="s">
        <v>206</v>
      </c>
      <c r="F22" s="204" t="s">
        <v>647</v>
      </c>
      <c r="G22" s="209" t="s">
        <v>654</v>
      </c>
      <c r="H22" s="210" t="s">
        <v>655</v>
      </c>
      <c r="I22" s="211" t="s">
        <v>654</v>
      </c>
      <c r="J22" s="196" t="s">
        <v>206</v>
      </c>
      <c r="K22" s="212" t="s">
        <v>649</v>
      </c>
      <c r="L22" s="213" t="s">
        <v>607</v>
      </c>
      <c r="M22" s="202" t="s">
        <v>140</v>
      </c>
      <c r="N22" s="202" t="s">
        <v>140</v>
      </c>
      <c r="O22" s="202" t="s">
        <v>140</v>
      </c>
      <c r="P22" s="202" t="s">
        <v>140</v>
      </c>
      <c r="Q22" s="202" t="s">
        <v>140</v>
      </c>
      <c r="R22" s="202" t="s">
        <v>140</v>
      </c>
      <c r="S22" s="202" t="s">
        <v>140</v>
      </c>
      <c r="T22" s="202" t="s">
        <v>140</v>
      </c>
      <c r="U22"/>
      <c r="V22"/>
      <c r="W22"/>
    </row>
    <row r="23" spans="1:23" x14ac:dyDescent="0.35">
      <c r="A23" s="12"/>
      <c r="B23"/>
      <c r="C23"/>
      <c r="D23" s="141"/>
      <c r="E23" s="12"/>
      <c r="F23"/>
      <c r="G23" s="141"/>
      <c r="H23"/>
      <c r="I23" s="141"/>
      <c r="J23" s="12"/>
      <c r="K23" s="9"/>
      <c r="L23" s="9"/>
      <c r="M23" s="9"/>
      <c r="N23" s="9"/>
      <c r="O23" s="9"/>
      <c r="P23" s="9"/>
      <c r="Q23" s="9"/>
      <c r="R23" s="9"/>
      <c r="S23" s="9"/>
      <c r="T23"/>
      <c r="U23"/>
      <c r="V23"/>
      <c r="W23"/>
    </row>
    <row r="24" spans="1:23" ht="15" thickBot="1" x14ac:dyDescent="0.4">
      <c r="A24" s="12"/>
      <c r="B24" s="12"/>
      <c r="C24" s="12"/>
      <c r="D24" s="141" t="s">
        <v>35</v>
      </c>
      <c r="E24" s="141" t="s">
        <v>35</v>
      </c>
      <c r="F24" s="141" t="s">
        <v>35</v>
      </c>
      <c r="G24" s="141" t="s">
        <v>35</v>
      </c>
      <c r="H24" s="9" t="s">
        <v>35</v>
      </c>
      <c r="I24" s="141" t="s">
        <v>35</v>
      </c>
      <c r="J24" s="141" t="s">
        <v>35</v>
      </c>
      <c r="K24" s="141" t="s">
        <v>35</v>
      </c>
      <c r="L24" s="141" t="s">
        <v>35</v>
      </c>
      <c r="M24" s="9"/>
      <c r="N24" s="9"/>
      <c r="O24" s="9"/>
      <c r="P24" s="9"/>
      <c r="Q24" s="9"/>
      <c r="R24" s="9"/>
      <c r="S24" s="9"/>
      <c r="T24"/>
      <c r="U24"/>
      <c r="V24"/>
      <c r="W24"/>
    </row>
    <row r="25" spans="1:23" x14ac:dyDescent="0.35">
      <c r="A25" s="12"/>
      <c r="B25" s="141"/>
      <c r="C25" s="141"/>
      <c r="D25" s="144" t="s">
        <v>656</v>
      </c>
      <c r="E25" s="12" t="s">
        <v>197</v>
      </c>
      <c r="F25" s="145" t="s">
        <v>657</v>
      </c>
      <c r="G25" s="144" t="s">
        <v>656</v>
      </c>
      <c r="H25" s="146" t="s">
        <v>658</v>
      </c>
      <c r="I25" s="144" t="s">
        <v>656</v>
      </c>
      <c r="J25" s="12" t="s">
        <v>197</v>
      </c>
      <c r="K25" s="147" t="s">
        <v>659</v>
      </c>
      <c r="L25" s="147" t="s">
        <v>660</v>
      </c>
      <c r="M25" s="148" t="s">
        <v>140</v>
      </c>
      <c r="N25" s="148"/>
      <c r="O25" s="148"/>
      <c r="P25" s="148" t="s">
        <v>140</v>
      </c>
      <c r="Q25" s="148" t="s">
        <v>140</v>
      </c>
      <c r="R25" s="148" t="s">
        <v>140</v>
      </c>
      <c r="S25" s="148" t="s">
        <v>140</v>
      </c>
      <c r="T25" s="214"/>
      <c r="U25"/>
      <c r="V25" t="s">
        <v>600</v>
      </c>
      <c r="W25"/>
    </row>
    <row r="26" spans="1:23" ht="15" thickBot="1" x14ac:dyDescent="0.4">
      <c r="A26" s="143" t="s">
        <v>661</v>
      </c>
      <c r="B26" s="12" t="s">
        <v>207</v>
      </c>
      <c r="C26" s="215" t="s">
        <v>662</v>
      </c>
      <c r="D26" s="150" t="s">
        <v>663</v>
      </c>
      <c r="E26" s="12" t="s">
        <v>197</v>
      </c>
      <c r="F26" s="151" t="s">
        <v>657</v>
      </c>
      <c r="G26" s="150" t="s">
        <v>663</v>
      </c>
      <c r="H26" s="152" t="s">
        <v>664</v>
      </c>
      <c r="I26" s="150" t="s">
        <v>663</v>
      </c>
      <c r="J26" s="12" t="s">
        <v>197</v>
      </c>
      <c r="K26" s="153" t="s">
        <v>659</v>
      </c>
      <c r="L26" s="153" t="s">
        <v>660</v>
      </c>
      <c r="M26" s="148" t="s">
        <v>140</v>
      </c>
      <c r="N26" s="148"/>
      <c r="O26" s="148"/>
      <c r="P26" s="148" t="s">
        <v>140</v>
      </c>
      <c r="Q26" s="148" t="s">
        <v>140</v>
      </c>
      <c r="R26" s="148" t="s">
        <v>140</v>
      </c>
      <c r="S26" s="148" t="s">
        <v>140</v>
      </c>
      <c r="T26" s="214"/>
      <c r="U26"/>
      <c r="V26" t="s">
        <v>35</v>
      </c>
      <c r="W26" t="s">
        <v>35</v>
      </c>
    </row>
    <row r="27" spans="1:23" ht="15" thickBot="1" x14ac:dyDescent="0.4">
      <c r="A27" s="143" t="s">
        <v>665</v>
      </c>
      <c r="B27" s="149"/>
      <c r="C27" s="216"/>
      <c r="D27" s="158" t="s">
        <v>666</v>
      </c>
      <c r="E27" s="12" t="s">
        <v>197</v>
      </c>
      <c r="F27" s="159" t="s">
        <v>657</v>
      </c>
      <c r="G27" s="158" t="s">
        <v>666</v>
      </c>
      <c r="H27" s="152" t="s">
        <v>667</v>
      </c>
      <c r="I27" s="158" t="s">
        <v>666</v>
      </c>
      <c r="J27" s="12" t="s">
        <v>197</v>
      </c>
      <c r="K27" s="161" t="s">
        <v>659</v>
      </c>
      <c r="L27" s="161" t="s">
        <v>660</v>
      </c>
      <c r="M27" s="148" t="s">
        <v>140</v>
      </c>
      <c r="N27" s="148"/>
      <c r="O27" s="148"/>
      <c r="P27" s="148" t="s">
        <v>140</v>
      </c>
      <c r="Q27" s="148" t="s">
        <v>140</v>
      </c>
      <c r="R27" s="148" t="s">
        <v>140</v>
      </c>
      <c r="S27" s="148" t="s">
        <v>140</v>
      </c>
      <c r="T27" s="214"/>
      <c r="U27"/>
      <c r="V27" s="217" t="s">
        <v>202</v>
      </c>
      <c r="W27" s="218" t="s">
        <v>668</v>
      </c>
    </row>
    <row r="28" spans="1:23" ht="15" thickBot="1" x14ac:dyDescent="0.4">
      <c r="A28"/>
      <c r="B28" s="12"/>
      <c r="C28" s="12"/>
      <c r="D28" s="219" t="s">
        <v>669</v>
      </c>
      <c r="E28" s="12" t="s">
        <v>203</v>
      </c>
      <c r="F28" s="145" t="s">
        <v>670</v>
      </c>
      <c r="G28" s="219" t="s">
        <v>669</v>
      </c>
      <c r="H28" s="165" t="s">
        <v>671</v>
      </c>
      <c r="I28" s="219" t="s">
        <v>669</v>
      </c>
      <c r="J28" s="12" t="s">
        <v>203</v>
      </c>
      <c r="K28" s="166" t="s">
        <v>209</v>
      </c>
      <c r="L28" s="166" t="s">
        <v>672</v>
      </c>
      <c r="M28" s="167" t="s">
        <v>140</v>
      </c>
      <c r="N28" s="167" t="s">
        <v>140</v>
      </c>
      <c r="O28" s="167" t="s">
        <v>140</v>
      </c>
      <c r="P28" s="167"/>
      <c r="Q28" s="167" t="s">
        <v>140</v>
      </c>
      <c r="R28" s="167"/>
      <c r="S28" s="167" t="s">
        <v>140</v>
      </c>
      <c r="T28" s="168"/>
      <c r="U28"/>
      <c r="V28" s="220" t="s">
        <v>209</v>
      </c>
      <c r="W28" s="221" t="s">
        <v>672</v>
      </c>
    </row>
    <row r="29" spans="1:23" x14ac:dyDescent="0.35">
      <c r="A29" s="12"/>
      <c r="B29" s="12"/>
      <c r="C29" s="12"/>
      <c r="D29" s="219" t="s">
        <v>673</v>
      </c>
      <c r="E29" s="12" t="s">
        <v>203</v>
      </c>
      <c r="F29" s="151" t="s">
        <v>670</v>
      </c>
      <c r="G29" s="219" t="s">
        <v>673</v>
      </c>
      <c r="H29" s="170" t="s">
        <v>674</v>
      </c>
      <c r="I29" s="219" t="s">
        <v>673</v>
      </c>
      <c r="J29" s="12" t="s">
        <v>203</v>
      </c>
      <c r="K29" s="171" t="s">
        <v>209</v>
      </c>
      <c r="L29" s="171" t="s">
        <v>672</v>
      </c>
      <c r="M29" s="167" t="s">
        <v>140</v>
      </c>
      <c r="N29" s="167" t="s">
        <v>140</v>
      </c>
      <c r="O29" s="167" t="s">
        <v>140</v>
      </c>
      <c r="P29" s="167"/>
      <c r="Q29" s="167" t="s">
        <v>140</v>
      </c>
      <c r="R29" s="167"/>
      <c r="S29" s="167" t="s">
        <v>140</v>
      </c>
      <c r="T29" s="168"/>
      <c r="U29"/>
      <c r="V29"/>
      <c r="W29"/>
    </row>
    <row r="30" spans="1:23" x14ac:dyDescent="0.35">
      <c r="A30" s="12"/>
      <c r="B30" s="141"/>
      <c r="C30" s="141"/>
      <c r="D30" s="219" t="s">
        <v>675</v>
      </c>
      <c r="E30" s="12" t="s">
        <v>203</v>
      </c>
      <c r="F30" s="151" t="s">
        <v>670</v>
      </c>
      <c r="G30" s="219" t="s">
        <v>675</v>
      </c>
      <c r="H30" s="170" t="s">
        <v>676</v>
      </c>
      <c r="I30" s="219" t="s">
        <v>675</v>
      </c>
      <c r="J30" s="12" t="s">
        <v>203</v>
      </c>
      <c r="K30" s="171" t="s">
        <v>209</v>
      </c>
      <c r="L30" s="171" t="s">
        <v>677</v>
      </c>
      <c r="M30" s="167" t="s">
        <v>140</v>
      </c>
      <c r="N30" s="167" t="s">
        <v>140</v>
      </c>
      <c r="O30" s="167" t="s">
        <v>140</v>
      </c>
      <c r="P30" s="167"/>
      <c r="Q30" s="167" t="s">
        <v>140</v>
      </c>
      <c r="R30" s="167"/>
      <c r="S30" s="167" t="s">
        <v>140</v>
      </c>
      <c r="T30" s="168"/>
      <c r="U30"/>
      <c r="V30"/>
      <c r="W30"/>
    </row>
    <row r="31" spans="1:23" x14ac:dyDescent="0.35">
      <c r="A31" s="12"/>
      <c r="B31" s="12"/>
      <c r="C31" s="12"/>
      <c r="D31" s="219" t="s">
        <v>678</v>
      </c>
      <c r="E31" s="12" t="s">
        <v>203</v>
      </c>
      <c r="F31" s="151" t="s">
        <v>670</v>
      </c>
      <c r="G31" s="219" t="s">
        <v>678</v>
      </c>
      <c r="H31" s="170" t="s">
        <v>679</v>
      </c>
      <c r="I31" s="219" t="s">
        <v>678</v>
      </c>
      <c r="J31" s="12" t="s">
        <v>203</v>
      </c>
      <c r="K31" s="171" t="s">
        <v>209</v>
      </c>
      <c r="L31" s="171" t="s">
        <v>677</v>
      </c>
      <c r="M31" s="167" t="s">
        <v>140</v>
      </c>
      <c r="N31" s="167" t="s">
        <v>140</v>
      </c>
      <c r="O31" s="167" t="s">
        <v>140</v>
      </c>
      <c r="P31" s="167"/>
      <c r="Q31" s="167" t="s">
        <v>140</v>
      </c>
      <c r="R31" s="167"/>
      <c r="S31" s="167" t="s">
        <v>140</v>
      </c>
      <c r="T31" s="168"/>
      <c r="U31"/>
    </row>
    <row r="32" spans="1:23" ht="15" thickBot="1" x14ac:dyDescent="0.4">
      <c r="A32" s="12"/>
      <c r="B32" s="12"/>
      <c r="C32" s="12"/>
      <c r="D32" s="219" t="s">
        <v>680</v>
      </c>
      <c r="E32" s="12" t="s">
        <v>203</v>
      </c>
      <c r="F32" s="159" t="s">
        <v>670</v>
      </c>
      <c r="G32" s="219" t="s">
        <v>680</v>
      </c>
      <c r="H32" s="222" t="s">
        <v>681</v>
      </c>
      <c r="I32" s="219" t="s">
        <v>680</v>
      </c>
      <c r="J32" s="12" t="s">
        <v>203</v>
      </c>
      <c r="K32" s="172" t="s">
        <v>209</v>
      </c>
      <c r="L32" s="172" t="s">
        <v>677</v>
      </c>
      <c r="M32" s="167" t="s">
        <v>140</v>
      </c>
      <c r="N32" s="167" t="s">
        <v>140</v>
      </c>
      <c r="O32" s="167" t="s">
        <v>140</v>
      </c>
      <c r="P32" s="167"/>
      <c r="Q32" s="167" t="s">
        <v>140</v>
      </c>
      <c r="R32" s="167"/>
      <c r="S32" s="167" t="s">
        <v>140</v>
      </c>
      <c r="T32" s="168"/>
      <c r="U32"/>
    </row>
    <row r="33" spans="1:23" x14ac:dyDescent="0.35">
      <c r="A33" s="12"/>
      <c r="B33" s="12"/>
      <c r="C33" s="12"/>
      <c r="D33" s="173" t="s">
        <v>682</v>
      </c>
      <c r="E33" s="12" t="s">
        <v>204</v>
      </c>
      <c r="F33" s="145" t="s">
        <v>683</v>
      </c>
      <c r="G33" s="173" t="s">
        <v>682</v>
      </c>
      <c r="H33" s="174" t="s">
        <v>684</v>
      </c>
      <c r="I33" s="173" t="s">
        <v>682</v>
      </c>
      <c r="J33" s="12" t="s">
        <v>204</v>
      </c>
      <c r="K33" s="175" t="s">
        <v>209</v>
      </c>
      <c r="L33" s="175" t="s">
        <v>677</v>
      </c>
      <c r="M33" s="176" t="s">
        <v>140</v>
      </c>
      <c r="N33" s="176" t="s">
        <v>140</v>
      </c>
      <c r="O33" s="176" t="s">
        <v>140</v>
      </c>
      <c r="P33" s="176"/>
      <c r="Q33" s="176" t="s">
        <v>140</v>
      </c>
      <c r="R33" s="176"/>
      <c r="S33" s="176" t="s">
        <v>140</v>
      </c>
      <c r="T33" s="223"/>
      <c r="U33"/>
    </row>
    <row r="34" spans="1:23" x14ac:dyDescent="0.35">
      <c r="A34" s="12"/>
      <c r="B34" s="141"/>
      <c r="C34" s="141"/>
      <c r="D34" s="177" t="s">
        <v>685</v>
      </c>
      <c r="E34" s="12" t="s">
        <v>204</v>
      </c>
      <c r="F34" s="151" t="s">
        <v>683</v>
      </c>
      <c r="G34" s="177" t="s">
        <v>685</v>
      </c>
      <c r="H34" s="178" t="s">
        <v>686</v>
      </c>
      <c r="I34" s="177" t="s">
        <v>685</v>
      </c>
      <c r="J34" s="12" t="s">
        <v>204</v>
      </c>
      <c r="K34" s="179" t="s">
        <v>209</v>
      </c>
      <c r="L34" s="179" t="s">
        <v>677</v>
      </c>
      <c r="M34" s="176" t="s">
        <v>140</v>
      </c>
      <c r="N34" s="176" t="s">
        <v>140</v>
      </c>
      <c r="O34" s="176" t="s">
        <v>140</v>
      </c>
      <c r="P34" s="176"/>
      <c r="Q34" s="176" t="s">
        <v>140</v>
      </c>
      <c r="R34" s="176"/>
      <c r="S34" s="176" t="s">
        <v>140</v>
      </c>
      <c r="T34" s="223"/>
      <c r="U34"/>
      <c r="V34"/>
      <c r="W34"/>
    </row>
    <row r="35" spans="1:23" x14ac:dyDescent="0.35">
      <c r="A35" s="12"/>
      <c r="B35" s="12"/>
      <c r="C35" s="12"/>
      <c r="D35" s="177" t="s">
        <v>687</v>
      </c>
      <c r="E35" s="12" t="s">
        <v>204</v>
      </c>
      <c r="F35" s="151" t="s">
        <v>683</v>
      </c>
      <c r="G35" s="177" t="s">
        <v>687</v>
      </c>
      <c r="H35" s="178" t="s">
        <v>688</v>
      </c>
      <c r="I35" s="177" t="s">
        <v>687</v>
      </c>
      <c r="J35" s="12" t="s">
        <v>204</v>
      </c>
      <c r="K35" s="179" t="s">
        <v>209</v>
      </c>
      <c r="L35" s="179" t="s">
        <v>677</v>
      </c>
      <c r="M35" s="176" t="s">
        <v>140</v>
      </c>
      <c r="N35" s="176" t="s">
        <v>140</v>
      </c>
      <c r="O35" s="176" t="s">
        <v>140</v>
      </c>
      <c r="P35" s="176"/>
      <c r="Q35" s="176" t="s">
        <v>140</v>
      </c>
      <c r="R35" s="176"/>
      <c r="S35" s="176" t="s">
        <v>140</v>
      </c>
      <c r="T35" s="223"/>
      <c r="U35"/>
    </row>
    <row r="36" spans="1:23" ht="15" thickBot="1" x14ac:dyDescent="0.4">
      <c r="A36" s="12"/>
      <c r="B36" s="12"/>
      <c r="C36" s="12"/>
      <c r="D36" s="180" t="s">
        <v>689</v>
      </c>
      <c r="E36" s="12" t="s">
        <v>204</v>
      </c>
      <c r="F36" s="159" t="s">
        <v>683</v>
      </c>
      <c r="G36" s="180" t="s">
        <v>689</v>
      </c>
      <c r="H36" s="178" t="s">
        <v>690</v>
      </c>
      <c r="I36" s="180" t="s">
        <v>689</v>
      </c>
      <c r="J36" s="12" t="s">
        <v>204</v>
      </c>
      <c r="K36" s="182" t="s">
        <v>209</v>
      </c>
      <c r="L36" s="182" t="s">
        <v>677</v>
      </c>
      <c r="M36" s="176" t="s">
        <v>140</v>
      </c>
      <c r="N36" s="176" t="s">
        <v>140</v>
      </c>
      <c r="O36" s="176" t="s">
        <v>140</v>
      </c>
      <c r="P36" s="176"/>
      <c r="Q36" s="176" t="s">
        <v>140</v>
      </c>
      <c r="R36" s="176"/>
      <c r="S36" s="176" t="s">
        <v>140</v>
      </c>
      <c r="T36" s="223"/>
      <c r="U36"/>
      <c r="V36"/>
      <c r="W36"/>
    </row>
    <row r="37" spans="1:23" x14ac:dyDescent="0.35">
      <c r="A37" s="12"/>
      <c r="B37" s="12"/>
      <c r="C37" s="12"/>
      <c r="D37" s="224" t="s">
        <v>691</v>
      </c>
      <c r="E37" s="12" t="s">
        <v>205</v>
      </c>
      <c r="F37" s="145" t="s">
        <v>692</v>
      </c>
      <c r="G37" s="224" t="s">
        <v>691</v>
      </c>
      <c r="H37" s="184" t="s">
        <v>693</v>
      </c>
      <c r="I37" s="224" t="s">
        <v>691</v>
      </c>
      <c r="J37" s="12" t="s">
        <v>205</v>
      </c>
      <c r="K37" s="185" t="s">
        <v>209</v>
      </c>
      <c r="L37" s="185" t="s">
        <v>677</v>
      </c>
      <c r="M37" s="187" t="s">
        <v>140</v>
      </c>
      <c r="N37" s="187" t="s">
        <v>140</v>
      </c>
      <c r="O37" s="187" t="s">
        <v>140</v>
      </c>
      <c r="P37" s="187"/>
      <c r="Q37" s="187" t="s">
        <v>140</v>
      </c>
      <c r="R37" s="187"/>
      <c r="S37" s="187" t="s">
        <v>140</v>
      </c>
      <c r="T37" s="225"/>
      <c r="U37"/>
      <c r="V37"/>
      <c r="W37"/>
    </row>
    <row r="38" spans="1:23" x14ac:dyDescent="0.35">
      <c r="A38" s="12"/>
      <c r="B38" s="141"/>
      <c r="C38" s="141"/>
      <c r="D38" s="188" t="s">
        <v>694</v>
      </c>
      <c r="E38" s="12" t="s">
        <v>205</v>
      </c>
      <c r="F38" s="151" t="s">
        <v>692</v>
      </c>
      <c r="G38" s="188" t="s">
        <v>694</v>
      </c>
      <c r="H38" s="189" t="s">
        <v>695</v>
      </c>
      <c r="I38" s="188" t="s">
        <v>694</v>
      </c>
      <c r="J38" s="12" t="s">
        <v>205</v>
      </c>
      <c r="K38" s="190" t="s">
        <v>209</v>
      </c>
      <c r="L38" s="190" t="s">
        <v>677</v>
      </c>
      <c r="M38" s="187" t="s">
        <v>140</v>
      </c>
      <c r="N38" s="187" t="s">
        <v>140</v>
      </c>
      <c r="O38" s="187" t="s">
        <v>140</v>
      </c>
      <c r="P38" s="187"/>
      <c r="Q38" s="187" t="s">
        <v>140</v>
      </c>
      <c r="R38" s="187"/>
      <c r="S38" s="187" t="s">
        <v>140</v>
      </c>
      <c r="T38" s="225"/>
      <c r="U38"/>
      <c r="V38"/>
      <c r="W38"/>
    </row>
    <row r="39" spans="1:23" x14ac:dyDescent="0.35">
      <c r="A39" s="12"/>
      <c r="B39" s="12"/>
      <c r="C39" s="12"/>
      <c r="D39" s="188" t="s">
        <v>696</v>
      </c>
      <c r="E39" s="12" t="s">
        <v>205</v>
      </c>
      <c r="F39" s="151" t="s">
        <v>692</v>
      </c>
      <c r="G39" s="188" t="s">
        <v>696</v>
      </c>
      <c r="H39" s="189" t="s">
        <v>697</v>
      </c>
      <c r="I39" s="188" t="s">
        <v>696</v>
      </c>
      <c r="J39" s="12" t="s">
        <v>205</v>
      </c>
      <c r="K39" s="190" t="s">
        <v>209</v>
      </c>
      <c r="L39" s="190" t="s">
        <v>677</v>
      </c>
      <c r="M39" s="187" t="s">
        <v>140</v>
      </c>
      <c r="N39" s="187" t="s">
        <v>140</v>
      </c>
      <c r="O39" s="187" t="s">
        <v>140</v>
      </c>
      <c r="P39" s="187"/>
      <c r="Q39" s="187" t="s">
        <v>140</v>
      </c>
      <c r="R39" s="187"/>
      <c r="S39" s="187" t="s">
        <v>140</v>
      </c>
      <c r="T39" s="225"/>
      <c r="U39"/>
    </row>
    <row r="40" spans="1:23" ht="15" thickBot="1" x14ac:dyDescent="0.4">
      <c r="A40" s="12"/>
      <c r="B40" s="12"/>
      <c r="C40" s="12"/>
      <c r="D40" s="226" t="s">
        <v>698</v>
      </c>
      <c r="E40" s="12" t="s">
        <v>205</v>
      </c>
      <c r="F40" s="159" t="s">
        <v>692</v>
      </c>
      <c r="G40" s="226" t="s">
        <v>698</v>
      </c>
      <c r="H40" s="193" t="s">
        <v>681</v>
      </c>
      <c r="I40" s="226" t="s">
        <v>698</v>
      </c>
      <c r="J40" s="12" t="s">
        <v>205</v>
      </c>
      <c r="K40" s="194" t="s">
        <v>209</v>
      </c>
      <c r="L40" s="194" t="s">
        <v>677</v>
      </c>
      <c r="M40" s="187" t="s">
        <v>140</v>
      </c>
      <c r="N40" s="187" t="s">
        <v>140</v>
      </c>
      <c r="O40" s="187" t="s">
        <v>140</v>
      </c>
      <c r="P40" s="187"/>
      <c r="Q40" s="187" t="s">
        <v>140</v>
      </c>
      <c r="R40" s="187"/>
      <c r="S40" s="187" t="s">
        <v>140</v>
      </c>
      <c r="T40" s="225"/>
      <c r="U40"/>
      <c r="V40"/>
      <c r="W40"/>
    </row>
    <row r="41" spans="1:23" x14ac:dyDescent="0.35">
      <c r="A41" s="12"/>
      <c r="B41" s="12"/>
      <c r="C41" s="12"/>
      <c r="D41" s="206" t="s">
        <v>699</v>
      </c>
      <c r="E41" s="12" t="s">
        <v>206</v>
      </c>
      <c r="F41" s="204" t="s">
        <v>700</v>
      </c>
      <c r="G41" s="206" t="s">
        <v>699</v>
      </c>
      <c r="H41" s="205" t="s">
        <v>210</v>
      </c>
      <c r="I41" s="206" t="s">
        <v>699</v>
      </c>
      <c r="J41" s="12" t="s">
        <v>206</v>
      </c>
      <c r="K41" s="227" t="s">
        <v>209</v>
      </c>
      <c r="L41" s="227" t="s">
        <v>677</v>
      </c>
      <c r="M41" s="228" t="s">
        <v>140</v>
      </c>
      <c r="N41" s="228" t="s">
        <v>140</v>
      </c>
      <c r="O41" s="228" t="s">
        <v>140</v>
      </c>
      <c r="P41" s="228"/>
      <c r="Q41" s="228" t="s">
        <v>140</v>
      </c>
      <c r="R41" s="228"/>
      <c r="S41" s="228" t="s">
        <v>140</v>
      </c>
      <c r="T41" s="229"/>
      <c r="U41"/>
      <c r="V41"/>
      <c r="W41"/>
    </row>
    <row r="42" spans="1:23" ht="15" thickBot="1" x14ac:dyDescent="0.4">
      <c r="A42" s="12"/>
      <c r="B42" s="12"/>
      <c r="C42" s="12"/>
      <c r="D42" s="211" t="s">
        <v>701</v>
      </c>
      <c r="E42" s="12" t="s">
        <v>206</v>
      </c>
      <c r="F42" s="230" t="s">
        <v>700</v>
      </c>
      <c r="G42" s="211" t="s">
        <v>701</v>
      </c>
      <c r="H42" s="210" t="s">
        <v>702</v>
      </c>
      <c r="I42" s="211" t="s">
        <v>701</v>
      </c>
      <c r="J42" s="12" t="s">
        <v>206</v>
      </c>
      <c r="K42" s="231" t="s">
        <v>209</v>
      </c>
      <c r="L42" s="231" t="s">
        <v>677</v>
      </c>
      <c r="M42" s="228" t="s">
        <v>140</v>
      </c>
      <c r="N42" s="228" t="s">
        <v>140</v>
      </c>
      <c r="O42" s="228" t="s">
        <v>140</v>
      </c>
      <c r="P42" s="228"/>
      <c r="Q42" s="228" t="s">
        <v>140</v>
      </c>
      <c r="R42" s="228"/>
      <c r="S42" s="228" t="s">
        <v>140</v>
      </c>
      <c r="T42" s="229"/>
      <c r="U42"/>
      <c r="V42"/>
      <c r="W42"/>
    </row>
    <row r="43" spans="1:23" x14ac:dyDescent="0.35">
      <c r="A43" s="12"/>
      <c r="B43" s="12"/>
      <c r="C43" s="12"/>
      <c r="D43" s="232"/>
      <c r="E43" s="12"/>
      <c r="F43" s="233"/>
      <c r="G43" s="232"/>
      <c r="H43" s="234"/>
      <c r="I43" s="232"/>
      <c r="J43" s="12"/>
      <c r="K43" s="9"/>
      <c r="L43" s="9"/>
      <c r="M43" s="9"/>
      <c r="N43" s="9"/>
      <c r="O43" s="9"/>
      <c r="P43" s="9"/>
      <c r="Q43" s="9"/>
      <c r="R43" s="9"/>
      <c r="S43" s="9"/>
      <c r="T43"/>
      <c r="U43"/>
      <c r="V43"/>
      <c r="W43"/>
    </row>
    <row r="44" spans="1:23" ht="15" thickBot="1" x14ac:dyDescent="0.4">
      <c r="A44" s="12"/>
      <c r="B44" s="12"/>
      <c r="C44" s="12"/>
      <c r="D44" s="141" t="s">
        <v>35</v>
      </c>
      <c r="E44" s="141" t="s">
        <v>35</v>
      </c>
      <c r="F44" s="141" t="s">
        <v>35</v>
      </c>
      <c r="G44" s="141" t="s">
        <v>35</v>
      </c>
      <c r="H44" s="9" t="s">
        <v>35</v>
      </c>
      <c r="I44" s="141" t="s">
        <v>35</v>
      </c>
      <c r="J44" s="141" t="s">
        <v>35</v>
      </c>
      <c r="K44" s="141" t="s">
        <v>35</v>
      </c>
      <c r="L44" s="141" t="s">
        <v>35</v>
      </c>
      <c r="M44" s="9"/>
      <c r="N44" s="9"/>
      <c r="O44" s="9"/>
      <c r="P44" s="9"/>
      <c r="Q44" s="9"/>
      <c r="R44" s="9"/>
      <c r="S44" s="9"/>
      <c r="T44"/>
      <c r="U44"/>
      <c r="V44"/>
      <c r="W44"/>
    </row>
    <row r="45" spans="1:23" ht="15" thickBot="1" x14ac:dyDescent="0.4">
      <c r="A45" s="12"/>
      <c r="B45" s="12"/>
      <c r="C45" s="12"/>
      <c r="D45" s="144" t="s">
        <v>219</v>
      </c>
      <c r="E45" s="12" t="s">
        <v>197</v>
      </c>
      <c r="F45" s="235" t="s">
        <v>703</v>
      </c>
      <c r="G45" s="144" t="s">
        <v>219</v>
      </c>
      <c r="H45" s="236" t="s">
        <v>704</v>
      </c>
      <c r="I45" s="144" t="s">
        <v>219</v>
      </c>
      <c r="J45" s="12" t="s">
        <v>197</v>
      </c>
      <c r="K45" s="147" t="s">
        <v>705</v>
      </c>
      <c r="L45" s="147" t="s">
        <v>706</v>
      </c>
      <c r="M45" s="148" t="s">
        <v>140</v>
      </c>
      <c r="N45" s="148" t="s">
        <v>140</v>
      </c>
      <c r="O45" s="148" t="s">
        <v>140</v>
      </c>
      <c r="P45" s="148" t="s">
        <v>140</v>
      </c>
      <c r="Q45" s="148"/>
      <c r="R45" s="148" t="s">
        <v>140</v>
      </c>
      <c r="S45" s="148" t="s">
        <v>140</v>
      </c>
      <c r="T45" s="214"/>
      <c r="U45"/>
      <c r="V45"/>
      <c r="W45"/>
    </row>
    <row r="46" spans="1:23" ht="15" thickBot="1" x14ac:dyDescent="0.4">
      <c r="A46" s="12"/>
      <c r="B46" s="12"/>
      <c r="C46" s="12"/>
      <c r="D46" s="150" t="s">
        <v>222</v>
      </c>
      <c r="E46" s="12" t="s">
        <v>197</v>
      </c>
      <c r="F46" s="237" t="s">
        <v>703</v>
      </c>
      <c r="G46" s="150" t="s">
        <v>222</v>
      </c>
      <c r="H46" s="238" t="s">
        <v>707</v>
      </c>
      <c r="I46" s="150" t="s">
        <v>222</v>
      </c>
      <c r="J46" s="12" t="s">
        <v>197</v>
      </c>
      <c r="K46" s="153" t="s">
        <v>211</v>
      </c>
      <c r="L46" s="147" t="s">
        <v>706</v>
      </c>
      <c r="M46" s="148" t="s">
        <v>140</v>
      </c>
      <c r="N46" s="148" t="s">
        <v>140</v>
      </c>
      <c r="O46" s="148" t="s">
        <v>140</v>
      </c>
      <c r="P46" s="148" t="s">
        <v>140</v>
      </c>
      <c r="Q46" s="148"/>
      <c r="R46" s="148" t="s">
        <v>140</v>
      </c>
      <c r="S46" s="148" t="s">
        <v>140</v>
      </c>
      <c r="T46" s="214"/>
      <c r="U46"/>
      <c r="V46"/>
      <c r="W46"/>
    </row>
    <row r="47" spans="1:23" ht="15" thickBot="1" x14ac:dyDescent="0.4">
      <c r="A47" s="12"/>
      <c r="B47" s="141"/>
      <c r="C47" s="141"/>
      <c r="D47" s="150" t="s">
        <v>224</v>
      </c>
      <c r="E47" s="12" t="s">
        <v>197</v>
      </c>
      <c r="F47" s="237" t="s">
        <v>703</v>
      </c>
      <c r="G47" s="150" t="s">
        <v>224</v>
      </c>
      <c r="H47" s="238" t="s">
        <v>708</v>
      </c>
      <c r="I47" s="150" t="s">
        <v>224</v>
      </c>
      <c r="J47" s="12" t="s">
        <v>197</v>
      </c>
      <c r="K47" s="153" t="s">
        <v>211</v>
      </c>
      <c r="L47" s="147" t="s">
        <v>706</v>
      </c>
      <c r="M47" s="148" t="s">
        <v>140</v>
      </c>
      <c r="N47" s="148" t="s">
        <v>140</v>
      </c>
      <c r="O47" s="148" t="s">
        <v>140</v>
      </c>
      <c r="P47" s="148" t="s">
        <v>140</v>
      </c>
      <c r="Q47" s="148"/>
      <c r="R47" s="148" t="s">
        <v>140</v>
      </c>
      <c r="S47" s="148" t="s">
        <v>140</v>
      </c>
      <c r="T47" s="214"/>
      <c r="U47"/>
      <c r="V47"/>
      <c r="W47"/>
    </row>
    <row r="48" spans="1:23" ht="15" thickBot="1" x14ac:dyDescent="0.4">
      <c r="A48" s="12"/>
      <c r="B48" s="12"/>
      <c r="C48" s="12"/>
      <c r="D48" s="150" t="s">
        <v>226</v>
      </c>
      <c r="E48" s="12" t="s">
        <v>197</v>
      </c>
      <c r="F48" s="237" t="s">
        <v>703</v>
      </c>
      <c r="G48" s="150" t="s">
        <v>226</v>
      </c>
      <c r="H48" s="238" t="s">
        <v>213</v>
      </c>
      <c r="I48" s="150" t="s">
        <v>226</v>
      </c>
      <c r="J48" s="12" t="s">
        <v>197</v>
      </c>
      <c r="K48" s="153" t="s">
        <v>211</v>
      </c>
      <c r="L48" s="147" t="s">
        <v>706</v>
      </c>
      <c r="M48" s="148" t="s">
        <v>140</v>
      </c>
      <c r="N48" s="148" t="s">
        <v>140</v>
      </c>
      <c r="O48" s="148" t="s">
        <v>140</v>
      </c>
      <c r="P48" s="148" t="s">
        <v>140</v>
      </c>
      <c r="Q48" s="148"/>
      <c r="R48" s="148" t="s">
        <v>140</v>
      </c>
      <c r="S48" s="148" t="s">
        <v>140</v>
      </c>
      <c r="T48" s="214"/>
      <c r="U48"/>
      <c r="V48"/>
      <c r="W48"/>
    </row>
    <row r="49" spans="1:23" ht="15" thickBot="1" x14ac:dyDescent="0.4">
      <c r="A49" s="12"/>
      <c r="B49" s="12"/>
      <c r="C49" s="12"/>
      <c r="D49" s="158" t="s">
        <v>228</v>
      </c>
      <c r="E49" s="12" t="s">
        <v>197</v>
      </c>
      <c r="F49" s="239" t="s">
        <v>703</v>
      </c>
      <c r="G49" s="158" t="s">
        <v>228</v>
      </c>
      <c r="H49" s="240" t="s">
        <v>709</v>
      </c>
      <c r="I49" s="158" t="s">
        <v>228</v>
      </c>
      <c r="J49" s="12" t="s">
        <v>197</v>
      </c>
      <c r="K49" s="161" t="s">
        <v>211</v>
      </c>
      <c r="L49" s="147" t="s">
        <v>706</v>
      </c>
      <c r="M49" s="148" t="s">
        <v>140</v>
      </c>
      <c r="N49" s="148" t="s">
        <v>140</v>
      </c>
      <c r="O49" s="148" t="s">
        <v>140</v>
      </c>
      <c r="P49" s="148" t="s">
        <v>140</v>
      </c>
      <c r="Q49" s="148"/>
      <c r="R49" s="148" t="s">
        <v>140</v>
      </c>
      <c r="S49" s="148" t="s">
        <v>140</v>
      </c>
      <c r="T49" s="214"/>
      <c r="U49"/>
      <c r="V49"/>
      <c r="W49"/>
    </row>
    <row r="50" spans="1:23" ht="15" thickBot="1" x14ac:dyDescent="0.4">
      <c r="A50" s="12"/>
      <c r="B50" s="12"/>
      <c r="C50" s="12"/>
      <c r="D50" s="199" t="s">
        <v>582</v>
      </c>
      <c r="E50" s="12" t="s">
        <v>203</v>
      </c>
      <c r="F50" s="145" t="s">
        <v>710</v>
      </c>
      <c r="G50" s="199" t="s">
        <v>582</v>
      </c>
      <c r="H50" s="241" t="s">
        <v>711</v>
      </c>
      <c r="I50" s="199" t="s">
        <v>582</v>
      </c>
      <c r="J50" s="12" t="s">
        <v>203</v>
      </c>
      <c r="K50" s="242" t="s">
        <v>712</v>
      </c>
      <c r="L50" s="243" t="s">
        <v>713</v>
      </c>
      <c r="M50" s="228" t="s">
        <v>140</v>
      </c>
      <c r="N50" s="228" t="s">
        <v>140</v>
      </c>
      <c r="O50" s="228" t="s">
        <v>140</v>
      </c>
      <c r="P50" s="228" t="s">
        <v>140</v>
      </c>
      <c r="Q50" s="228"/>
      <c r="R50" s="228" t="s">
        <v>140</v>
      </c>
      <c r="S50" s="228" t="s">
        <v>140</v>
      </c>
      <c r="T50" s="228" t="s">
        <v>140</v>
      </c>
      <c r="U50"/>
      <c r="V50"/>
      <c r="W50"/>
    </row>
    <row r="51" spans="1:23" ht="15" thickBot="1" x14ac:dyDescent="0.4">
      <c r="A51" s="12"/>
      <c r="B51" s="12"/>
      <c r="C51" s="12"/>
      <c r="D51" s="206" t="s">
        <v>584</v>
      </c>
      <c r="E51" s="12" t="s">
        <v>203</v>
      </c>
      <c r="F51" s="151" t="s">
        <v>710</v>
      </c>
      <c r="G51" s="206" t="s">
        <v>584</v>
      </c>
      <c r="H51" s="244" t="s">
        <v>714</v>
      </c>
      <c r="I51" s="206" t="s">
        <v>584</v>
      </c>
      <c r="J51" s="12" t="s">
        <v>203</v>
      </c>
      <c r="K51" s="227" t="s">
        <v>712</v>
      </c>
      <c r="L51" s="243" t="s">
        <v>713</v>
      </c>
      <c r="M51" s="228" t="s">
        <v>140</v>
      </c>
      <c r="N51" s="228" t="s">
        <v>140</v>
      </c>
      <c r="O51" s="228" t="s">
        <v>140</v>
      </c>
      <c r="P51" s="228" t="s">
        <v>140</v>
      </c>
      <c r="Q51" s="228"/>
      <c r="R51" s="228" t="s">
        <v>140</v>
      </c>
      <c r="S51" s="228" t="s">
        <v>140</v>
      </c>
      <c r="T51" s="228" t="s">
        <v>140</v>
      </c>
      <c r="U51"/>
      <c r="V51" t="s">
        <v>600</v>
      </c>
      <c r="W51"/>
    </row>
    <row r="52" spans="1:23" ht="15" thickBot="1" x14ac:dyDescent="0.4">
      <c r="A52" s="143" t="s">
        <v>715</v>
      </c>
      <c r="B52" s="12" t="s">
        <v>217</v>
      </c>
      <c r="C52" s="403" t="s">
        <v>716</v>
      </c>
      <c r="D52" s="206" t="s">
        <v>586</v>
      </c>
      <c r="E52" s="12" t="s">
        <v>203</v>
      </c>
      <c r="F52" s="151" t="s">
        <v>710</v>
      </c>
      <c r="G52" s="206" t="s">
        <v>586</v>
      </c>
      <c r="H52" s="244" t="s">
        <v>215</v>
      </c>
      <c r="I52" s="206" t="s">
        <v>586</v>
      </c>
      <c r="J52" s="12" t="s">
        <v>203</v>
      </c>
      <c r="K52" s="227" t="s">
        <v>712</v>
      </c>
      <c r="L52" s="243" t="s">
        <v>713</v>
      </c>
      <c r="M52" s="228" t="s">
        <v>140</v>
      </c>
      <c r="N52" s="228" t="s">
        <v>140</v>
      </c>
      <c r="O52" s="228" t="s">
        <v>140</v>
      </c>
      <c r="P52" s="228" t="s">
        <v>140</v>
      </c>
      <c r="Q52" s="228"/>
      <c r="R52" s="228" t="s">
        <v>140</v>
      </c>
      <c r="S52" s="228" t="s">
        <v>140</v>
      </c>
      <c r="T52" s="228" t="s">
        <v>140</v>
      </c>
      <c r="U52"/>
      <c r="V52" t="s">
        <v>35</v>
      </c>
      <c r="W52" t="s">
        <v>35</v>
      </c>
    </row>
    <row r="53" spans="1:23" ht="15" thickBot="1" x14ac:dyDescent="0.4">
      <c r="A53"/>
      <c r="B53" s="149"/>
      <c r="C53" s="403"/>
      <c r="D53" s="206" t="s">
        <v>587</v>
      </c>
      <c r="E53" s="12" t="s">
        <v>203</v>
      </c>
      <c r="F53" s="151" t="s">
        <v>710</v>
      </c>
      <c r="G53" s="206" t="s">
        <v>587</v>
      </c>
      <c r="H53" s="244" t="s">
        <v>216</v>
      </c>
      <c r="I53" s="206" t="s">
        <v>587</v>
      </c>
      <c r="J53" s="12" t="s">
        <v>203</v>
      </c>
      <c r="K53" s="227" t="s">
        <v>712</v>
      </c>
      <c r="L53" s="243" t="s">
        <v>713</v>
      </c>
      <c r="M53" s="228" t="s">
        <v>140</v>
      </c>
      <c r="N53" s="228" t="s">
        <v>140</v>
      </c>
      <c r="O53" s="228" t="s">
        <v>140</v>
      </c>
      <c r="P53" s="228" t="s">
        <v>140</v>
      </c>
      <c r="Q53" s="228"/>
      <c r="R53" s="228" t="s">
        <v>140</v>
      </c>
      <c r="S53" s="228" t="s">
        <v>140</v>
      </c>
      <c r="T53" s="228" t="s">
        <v>140</v>
      </c>
      <c r="U53"/>
      <c r="V53" s="154" t="s">
        <v>211</v>
      </c>
      <c r="W53" s="155" t="s">
        <v>717</v>
      </c>
    </row>
    <row r="54" spans="1:23" ht="15" thickBot="1" x14ac:dyDescent="0.4">
      <c r="A54"/>
      <c r="B54" s="149"/>
      <c r="C54" s="233"/>
      <c r="D54" s="206" t="s">
        <v>588</v>
      </c>
      <c r="E54" s="12" t="s">
        <v>203</v>
      </c>
      <c r="F54" s="151" t="s">
        <v>710</v>
      </c>
      <c r="G54" s="206" t="s">
        <v>588</v>
      </c>
      <c r="H54" s="244" t="s">
        <v>718</v>
      </c>
      <c r="I54" s="206" t="s">
        <v>588</v>
      </c>
      <c r="J54" s="12" t="s">
        <v>203</v>
      </c>
      <c r="K54" s="227" t="s">
        <v>712</v>
      </c>
      <c r="L54" s="243" t="s">
        <v>713</v>
      </c>
      <c r="M54" s="228" t="s">
        <v>140</v>
      </c>
      <c r="N54" s="228" t="s">
        <v>140</v>
      </c>
      <c r="O54" s="228" t="s">
        <v>140</v>
      </c>
      <c r="P54" s="228" t="s">
        <v>140</v>
      </c>
      <c r="Q54" s="228"/>
      <c r="R54" s="228" t="s">
        <v>140</v>
      </c>
      <c r="S54" s="228" t="s">
        <v>140</v>
      </c>
      <c r="T54" s="228" t="s">
        <v>140</v>
      </c>
      <c r="U54"/>
      <c r="V54" s="245" t="s">
        <v>212</v>
      </c>
      <c r="W54" s="246" t="s">
        <v>719</v>
      </c>
    </row>
    <row r="55" spans="1:23" ht="15" thickBot="1" x14ac:dyDescent="0.4">
      <c r="A55"/>
      <c r="B55"/>
      <c r="C55"/>
      <c r="D55" s="206" t="s">
        <v>65</v>
      </c>
      <c r="E55" s="12" t="s">
        <v>203</v>
      </c>
      <c r="F55" s="151" t="s">
        <v>710</v>
      </c>
      <c r="G55" s="206" t="s">
        <v>65</v>
      </c>
      <c r="H55" s="244" t="s">
        <v>720</v>
      </c>
      <c r="I55" s="206" t="s">
        <v>65</v>
      </c>
      <c r="J55" s="12" t="s">
        <v>203</v>
      </c>
      <c r="K55" s="227" t="s">
        <v>712</v>
      </c>
      <c r="L55" s="243" t="s">
        <v>713</v>
      </c>
      <c r="M55" s="228" t="s">
        <v>140</v>
      </c>
      <c r="N55" s="228" t="s">
        <v>140</v>
      </c>
      <c r="O55" s="228" t="s">
        <v>140</v>
      </c>
      <c r="P55" s="228" t="s">
        <v>140</v>
      </c>
      <c r="Q55" s="228"/>
      <c r="R55" s="228" t="s">
        <v>140</v>
      </c>
      <c r="S55" s="228" t="s">
        <v>140</v>
      </c>
      <c r="T55" s="228" t="s">
        <v>140</v>
      </c>
      <c r="U55"/>
      <c r="V55" s="247" t="s">
        <v>80</v>
      </c>
      <c r="W55" s="248" t="s">
        <v>721</v>
      </c>
    </row>
    <row r="56" spans="1:23" ht="15" thickBot="1" x14ac:dyDescent="0.4">
      <c r="A56"/>
      <c r="B56"/>
      <c r="C56"/>
      <c r="D56" s="206" t="s">
        <v>66</v>
      </c>
      <c r="E56" s="12" t="s">
        <v>203</v>
      </c>
      <c r="F56" s="151" t="s">
        <v>710</v>
      </c>
      <c r="G56" s="206" t="s">
        <v>66</v>
      </c>
      <c r="H56" s="244" t="s">
        <v>722</v>
      </c>
      <c r="I56" s="206" t="s">
        <v>66</v>
      </c>
      <c r="J56" s="12" t="s">
        <v>203</v>
      </c>
      <c r="K56" s="227" t="s">
        <v>712</v>
      </c>
      <c r="L56" s="243" t="s">
        <v>713</v>
      </c>
      <c r="M56" s="228" t="s">
        <v>140</v>
      </c>
      <c r="N56" s="228" t="s">
        <v>140</v>
      </c>
      <c r="O56" s="228" t="s">
        <v>140</v>
      </c>
      <c r="P56" s="228" t="s">
        <v>140</v>
      </c>
      <c r="Q56" s="228"/>
      <c r="R56" s="228" t="s">
        <v>140</v>
      </c>
      <c r="S56" s="228" t="s">
        <v>140</v>
      </c>
      <c r="T56" s="228" t="s">
        <v>140</v>
      </c>
      <c r="U56"/>
      <c r="V56"/>
      <c r="W56"/>
    </row>
    <row r="57" spans="1:23" ht="15" thickBot="1" x14ac:dyDescent="0.4">
      <c r="A57"/>
      <c r="B57"/>
      <c r="C57"/>
      <c r="D57" s="211" t="s">
        <v>242</v>
      </c>
      <c r="E57" s="12" t="s">
        <v>203</v>
      </c>
      <c r="F57" s="159" t="s">
        <v>710</v>
      </c>
      <c r="G57" s="211" t="s">
        <v>242</v>
      </c>
      <c r="H57" s="249" t="s">
        <v>723</v>
      </c>
      <c r="I57" s="211" t="s">
        <v>242</v>
      </c>
      <c r="J57" s="12" t="s">
        <v>203</v>
      </c>
      <c r="K57" s="231" t="s">
        <v>712</v>
      </c>
      <c r="L57" s="243" t="s">
        <v>713</v>
      </c>
      <c r="M57" s="228" t="s">
        <v>140</v>
      </c>
      <c r="N57" s="228" t="s">
        <v>140</v>
      </c>
      <c r="O57" s="228" t="s">
        <v>140</v>
      </c>
      <c r="P57" s="228" t="s">
        <v>140</v>
      </c>
      <c r="Q57" s="228"/>
      <c r="R57" s="228" t="s">
        <v>140</v>
      </c>
      <c r="S57" s="228" t="s">
        <v>140</v>
      </c>
      <c r="T57" s="228" t="s">
        <v>140</v>
      </c>
      <c r="U57"/>
      <c r="V57"/>
      <c r="W57"/>
    </row>
    <row r="58" spans="1:23" ht="15" thickBot="1" x14ac:dyDescent="0.4">
      <c r="A58"/>
      <c r="B58"/>
      <c r="C58"/>
      <c r="D58" s="199" t="s">
        <v>724</v>
      </c>
      <c r="E58" s="12" t="s">
        <v>197</v>
      </c>
      <c r="F58" s="250" t="s">
        <v>725</v>
      </c>
      <c r="G58" s="199" t="s">
        <v>724</v>
      </c>
      <c r="H58" s="251" t="s">
        <v>232</v>
      </c>
      <c r="I58" s="199" t="s">
        <v>724</v>
      </c>
      <c r="J58" s="12" t="s">
        <v>197</v>
      </c>
      <c r="K58" s="242" t="s">
        <v>726</v>
      </c>
      <c r="L58" s="243" t="s">
        <v>713</v>
      </c>
      <c r="M58" s="228" t="s">
        <v>140</v>
      </c>
      <c r="N58" s="228" t="s">
        <v>140</v>
      </c>
      <c r="O58" s="228" t="s">
        <v>140</v>
      </c>
      <c r="P58" s="228" t="s">
        <v>140</v>
      </c>
      <c r="Q58" s="228" t="s">
        <v>140</v>
      </c>
      <c r="R58" s="228" t="s">
        <v>140</v>
      </c>
      <c r="S58" s="228" t="s">
        <v>140</v>
      </c>
      <c r="T58" s="228" t="s">
        <v>140</v>
      </c>
      <c r="U58"/>
      <c r="V58"/>
      <c r="W58"/>
    </row>
    <row r="59" spans="1:23" ht="15" thickBot="1" x14ac:dyDescent="0.4">
      <c r="A59"/>
      <c r="B59"/>
      <c r="C59"/>
      <c r="D59" s="206" t="s">
        <v>727</v>
      </c>
      <c r="E59" s="12" t="s">
        <v>197</v>
      </c>
      <c r="F59" s="252" t="s">
        <v>725</v>
      </c>
      <c r="G59" s="206" t="s">
        <v>727</v>
      </c>
      <c r="H59" s="253" t="s">
        <v>728</v>
      </c>
      <c r="I59" s="206" t="s">
        <v>727</v>
      </c>
      <c r="J59" s="12" t="s">
        <v>197</v>
      </c>
      <c r="K59" s="227" t="s">
        <v>726</v>
      </c>
      <c r="L59" s="243" t="s">
        <v>713</v>
      </c>
      <c r="M59" s="228" t="s">
        <v>140</v>
      </c>
      <c r="N59" s="228" t="s">
        <v>140</v>
      </c>
      <c r="O59" s="228" t="s">
        <v>140</v>
      </c>
      <c r="P59" s="228" t="s">
        <v>140</v>
      </c>
      <c r="Q59" s="228" t="s">
        <v>140</v>
      </c>
      <c r="R59" s="228" t="s">
        <v>140</v>
      </c>
      <c r="S59" s="228" t="s">
        <v>140</v>
      </c>
      <c r="T59" s="228" t="s">
        <v>140</v>
      </c>
      <c r="U59"/>
      <c r="V59"/>
      <c r="W59"/>
    </row>
    <row r="60" spans="1:23" ht="15" thickBot="1" x14ac:dyDescent="0.4">
      <c r="A60"/>
      <c r="B60"/>
      <c r="C60"/>
      <c r="D60" s="211" t="s">
        <v>729</v>
      </c>
      <c r="E60" s="12" t="s">
        <v>197</v>
      </c>
      <c r="F60" s="254" t="s">
        <v>725</v>
      </c>
      <c r="G60" s="211" t="s">
        <v>729</v>
      </c>
      <c r="H60" s="255" t="s">
        <v>730</v>
      </c>
      <c r="I60" s="211" t="s">
        <v>729</v>
      </c>
      <c r="J60" s="12" t="s">
        <v>197</v>
      </c>
      <c r="K60" s="231" t="s">
        <v>726</v>
      </c>
      <c r="L60" s="243" t="s">
        <v>713</v>
      </c>
      <c r="M60" s="228" t="s">
        <v>140</v>
      </c>
      <c r="N60" s="228" t="s">
        <v>140</v>
      </c>
      <c r="O60" s="228" t="s">
        <v>140</v>
      </c>
      <c r="P60" s="228" t="s">
        <v>140</v>
      </c>
      <c r="Q60" s="228" t="s">
        <v>140</v>
      </c>
      <c r="R60" s="228" t="s">
        <v>140</v>
      </c>
      <c r="S60" s="228" t="s">
        <v>140</v>
      </c>
      <c r="T60" s="228" t="s">
        <v>140</v>
      </c>
      <c r="U60"/>
      <c r="V60"/>
      <c r="W60"/>
    </row>
    <row r="61" spans="1:23" x14ac:dyDescent="0.35">
      <c r="A61"/>
      <c r="B61"/>
      <c r="C61"/>
      <c r="D61" s="9"/>
      <c r="E61"/>
      <c r="F61"/>
      <c r="G61" s="9"/>
      <c r="H61"/>
      <c r="I61" s="9"/>
      <c r="J61"/>
      <c r="K61" s="9"/>
      <c r="L61" s="9"/>
      <c r="M61" s="9"/>
      <c r="N61" s="9"/>
      <c r="O61" s="9"/>
      <c r="P61" s="9"/>
      <c r="Q61" s="9"/>
      <c r="R61" s="9"/>
      <c r="S61" s="9"/>
      <c r="T61"/>
      <c r="U61"/>
      <c r="V61"/>
      <c r="W61"/>
    </row>
    <row r="62" spans="1:23" ht="15" thickBot="1" x14ac:dyDescent="0.4">
      <c r="A62"/>
      <c r="B62"/>
      <c r="C62"/>
      <c r="D62" s="141" t="s">
        <v>35</v>
      </c>
      <c r="E62" s="141" t="s">
        <v>35</v>
      </c>
      <c r="F62" s="141" t="s">
        <v>35</v>
      </c>
      <c r="G62" s="141" t="s">
        <v>35</v>
      </c>
      <c r="H62" s="9" t="s">
        <v>35</v>
      </c>
      <c r="I62" s="141" t="s">
        <v>35</v>
      </c>
      <c r="J62" s="141" t="s">
        <v>35</v>
      </c>
      <c r="K62" s="256" t="s">
        <v>35</v>
      </c>
      <c r="L62" s="256" t="s">
        <v>35</v>
      </c>
      <c r="M62" s="9"/>
      <c r="N62" s="9"/>
      <c r="O62" s="9"/>
      <c r="P62" s="9"/>
      <c r="Q62" s="9"/>
      <c r="R62" s="9"/>
      <c r="S62" s="9"/>
      <c r="T62"/>
      <c r="U62"/>
      <c r="V62"/>
      <c r="W62"/>
    </row>
    <row r="63" spans="1:23" ht="15" thickBot="1" x14ac:dyDescent="0.4">
      <c r="A63"/>
      <c r="B63"/>
      <c r="C63"/>
      <c r="D63" s="164" t="s">
        <v>243</v>
      </c>
      <c r="E63" s="12" t="s">
        <v>203</v>
      </c>
      <c r="F63" s="257" t="s">
        <v>731</v>
      </c>
      <c r="G63" s="164" t="s">
        <v>243</v>
      </c>
      <c r="H63" s="165" t="s">
        <v>583</v>
      </c>
      <c r="I63" s="164" t="s">
        <v>243</v>
      </c>
      <c r="J63" s="12" t="s">
        <v>203</v>
      </c>
      <c r="K63" s="166" t="s">
        <v>221</v>
      </c>
      <c r="L63" s="166" t="s">
        <v>732</v>
      </c>
      <c r="M63" s="167" t="s">
        <v>140</v>
      </c>
      <c r="N63" s="167" t="s">
        <v>140</v>
      </c>
      <c r="O63" s="167" t="s">
        <v>140</v>
      </c>
      <c r="P63" s="167" t="s">
        <v>140</v>
      </c>
      <c r="Q63" s="167"/>
      <c r="R63" s="167" t="s">
        <v>140</v>
      </c>
      <c r="S63" s="167" t="s">
        <v>140</v>
      </c>
      <c r="T63" s="167"/>
      <c r="U63"/>
      <c r="V63"/>
      <c r="W63"/>
    </row>
    <row r="64" spans="1:23" ht="15" thickBot="1" x14ac:dyDescent="0.4">
      <c r="A64"/>
      <c r="B64"/>
      <c r="C64"/>
      <c r="D64" s="169" t="s">
        <v>245</v>
      </c>
      <c r="E64" s="12" t="s">
        <v>203</v>
      </c>
      <c r="F64" s="258" t="s">
        <v>731</v>
      </c>
      <c r="G64" s="169" t="s">
        <v>245</v>
      </c>
      <c r="H64" s="170" t="s">
        <v>585</v>
      </c>
      <c r="I64" s="169" t="s">
        <v>245</v>
      </c>
      <c r="J64" s="12" t="s">
        <v>203</v>
      </c>
      <c r="K64" s="171" t="s">
        <v>221</v>
      </c>
      <c r="L64" s="166" t="s">
        <v>732</v>
      </c>
      <c r="M64" s="167" t="s">
        <v>140</v>
      </c>
      <c r="N64" s="167" t="s">
        <v>140</v>
      </c>
      <c r="O64" s="167" t="s">
        <v>140</v>
      </c>
      <c r="P64" s="167" t="s">
        <v>140</v>
      </c>
      <c r="Q64" s="167"/>
      <c r="R64" s="167" t="s">
        <v>140</v>
      </c>
      <c r="S64" s="167" t="s">
        <v>140</v>
      </c>
      <c r="T64" s="167"/>
      <c r="U64"/>
      <c r="V64"/>
      <c r="W64"/>
    </row>
    <row r="65" spans="1:23" ht="15" thickBot="1" x14ac:dyDescent="0.4">
      <c r="A65"/>
      <c r="B65" s="12" t="s">
        <v>733</v>
      </c>
      <c r="C65" s="403" t="s">
        <v>230</v>
      </c>
      <c r="D65" s="169" t="s">
        <v>247</v>
      </c>
      <c r="E65" s="12" t="s">
        <v>203</v>
      </c>
      <c r="F65" s="258" t="s">
        <v>731</v>
      </c>
      <c r="G65" s="169" t="s">
        <v>247</v>
      </c>
      <c r="H65" s="170" t="s">
        <v>225</v>
      </c>
      <c r="I65" s="169" t="s">
        <v>247</v>
      </c>
      <c r="J65" s="12" t="s">
        <v>203</v>
      </c>
      <c r="K65" s="171" t="s">
        <v>233</v>
      </c>
      <c r="L65" s="166" t="s">
        <v>732</v>
      </c>
      <c r="M65" s="167" t="s">
        <v>140</v>
      </c>
      <c r="N65" s="167" t="s">
        <v>140</v>
      </c>
      <c r="O65" s="167" t="s">
        <v>140</v>
      </c>
      <c r="P65" s="167" t="s">
        <v>140</v>
      </c>
      <c r="Q65" s="167"/>
      <c r="R65" s="167" t="s">
        <v>140</v>
      </c>
      <c r="S65" s="167" t="s">
        <v>140</v>
      </c>
      <c r="T65" s="167"/>
      <c r="U65"/>
      <c r="V65"/>
      <c r="W65"/>
    </row>
    <row r="66" spans="1:23" ht="15" thickBot="1" x14ac:dyDescent="0.4">
      <c r="A66"/>
      <c r="B66" s="149"/>
      <c r="C66" s="403"/>
      <c r="D66" s="169" t="s">
        <v>249</v>
      </c>
      <c r="E66" s="12" t="s">
        <v>203</v>
      </c>
      <c r="F66" s="258" t="s">
        <v>731</v>
      </c>
      <c r="G66" s="169" t="s">
        <v>249</v>
      </c>
      <c r="H66" s="259" t="s">
        <v>734</v>
      </c>
      <c r="I66" s="169" t="s">
        <v>249</v>
      </c>
      <c r="J66" s="12" t="s">
        <v>203</v>
      </c>
      <c r="K66" s="171" t="s">
        <v>221</v>
      </c>
      <c r="L66" s="166" t="s">
        <v>732</v>
      </c>
      <c r="M66" s="167" t="s">
        <v>140</v>
      </c>
      <c r="N66" s="167" t="s">
        <v>140</v>
      </c>
      <c r="O66" s="167" t="s">
        <v>140</v>
      </c>
      <c r="P66" s="167" t="s">
        <v>140</v>
      </c>
      <c r="Q66" s="167"/>
      <c r="R66" s="167" t="s">
        <v>140</v>
      </c>
      <c r="S66" s="167" t="s">
        <v>140</v>
      </c>
      <c r="T66" s="167"/>
      <c r="U66"/>
      <c r="V66"/>
      <c r="W66"/>
    </row>
    <row r="67" spans="1:23" ht="15" thickBot="1" x14ac:dyDescent="0.4">
      <c r="A67"/>
      <c r="B67" s="12"/>
      <c r="C67" s="12"/>
      <c r="D67" s="169" t="s">
        <v>251</v>
      </c>
      <c r="E67" s="12" t="s">
        <v>203</v>
      </c>
      <c r="F67" s="258" t="s">
        <v>731</v>
      </c>
      <c r="G67" s="169" t="s">
        <v>251</v>
      </c>
      <c r="H67" s="259" t="s">
        <v>240</v>
      </c>
      <c r="I67" s="169" t="s">
        <v>251</v>
      </c>
      <c r="J67" s="12" t="s">
        <v>203</v>
      </c>
      <c r="K67" s="171" t="s">
        <v>221</v>
      </c>
      <c r="L67" s="166" t="s">
        <v>732</v>
      </c>
      <c r="M67" s="167" t="s">
        <v>140</v>
      </c>
      <c r="N67" s="167" t="s">
        <v>140</v>
      </c>
      <c r="O67" s="167" t="s">
        <v>140</v>
      </c>
      <c r="P67" s="167" t="s">
        <v>140</v>
      </c>
      <c r="Q67" s="167"/>
      <c r="R67" s="167" t="s">
        <v>140</v>
      </c>
      <c r="S67" s="167" t="s">
        <v>140</v>
      </c>
      <c r="T67" s="167"/>
      <c r="U67"/>
      <c r="V67"/>
      <c r="W67"/>
    </row>
    <row r="68" spans="1:23" ht="15" thickBot="1" x14ac:dyDescent="0.4">
      <c r="A68"/>
      <c r="B68"/>
      <c r="C68"/>
      <c r="D68" s="169" t="s">
        <v>253</v>
      </c>
      <c r="E68" s="12" t="s">
        <v>203</v>
      </c>
      <c r="F68" s="258" t="s">
        <v>731</v>
      </c>
      <c r="G68" s="169" t="s">
        <v>253</v>
      </c>
      <c r="H68" s="259" t="s">
        <v>735</v>
      </c>
      <c r="I68" s="169" t="s">
        <v>253</v>
      </c>
      <c r="J68" s="12" t="s">
        <v>203</v>
      </c>
      <c r="K68" s="171" t="s">
        <v>221</v>
      </c>
      <c r="L68" s="166" t="s">
        <v>732</v>
      </c>
      <c r="M68" s="167" t="s">
        <v>140</v>
      </c>
      <c r="N68" s="167" t="s">
        <v>140</v>
      </c>
      <c r="O68" s="167" t="s">
        <v>140</v>
      </c>
      <c r="P68" s="167" t="s">
        <v>140</v>
      </c>
      <c r="Q68" s="167"/>
      <c r="R68" s="167" t="s">
        <v>140</v>
      </c>
      <c r="S68" s="167" t="s">
        <v>140</v>
      </c>
      <c r="T68" s="167"/>
      <c r="U68"/>
      <c r="V68"/>
      <c r="W68"/>
    </row>
    <row r="69" spans="1:23" x14ac:dyDescent="0.35">
      <c r="A69"/>
      <c r="B69" s="141"/>
      <c r="C69" s="141"/>
      <c r="D69" s="169" t="s">
        <v>736</v>
      </c>
      <c r="E69" s="12" t="s">
        <v>203</v>
      </c>
      <c r="F69" s="258" t="s">
        <v>731</v>
      </c>
      <c r="G69" s="169" t="s">
        <v>736</v>
      </c>
      <c r="H69" s="259" t="s">
        <v>241</v>
      </c>
      <c r="I69" s="169" t="s">
        <v>736</v>
      </c>
      <c r="J69" s="12" t="s">
        <v>203</v>
      </c>
      <c r="K69" s="171" t="s">
        <v>221</v>
      </c>
      <c r="L69" s="166" t="s">
        <v>732</v>
      </c>
      <c r="M69" s="167" t="s">
        <v>140</v>
      </c>
      <c r="N69" s="167" t="s">
        <v>140</v>
      </c>
      <c r="O69" s="167" t="s">
        <v>140</v>
      </c>
      <c r="P69" s="167" t="s">
        <v>140</v>
      </c>
      <c r="Q69" s="167"/>
      <c r="R69" s="167" t="s">
        <v>140</v>
      </c>
      <c r="S69" s="167" t="s">
        <v>140</v>
      </c>
      <c r="T69" s="167"/>
      <c r="U69"/>
      <c r="V69"/>
      <c r="W69"/>
    </row>
    <row r="70" spans="1:23" ht="15" thickBot="1" x14ac:dyDescent="0.4">
      <c r="A70"/>
      <c r="B70" s="12"/>
      <c r="C70" s="12"/>
      <c r="D70" s="141" t="s">
        <v>35</v>
      </c>
      <c r="E70" s="141" t="s">
        <v>35</v>
      </c>
      <c r="F70" s="141" t="s">
        <v>35</v>
      </c>
      <c r="G70" s="141" t="s">
        <v>35</v>
      </c>
      <c r="H70" s="9" t="s">
        <v>35</v>
      </c>
      <c r="I70" s="141" t="s">
        <v>35</v>
      </c>
      <c r="J70" s="141" t="s">
        <v>35</v>
      </c>
      <c r="K70" s="256" t="s">
        <v>35</v>
      </c>
      <c r="L70" s="256" t="s">
        <v>35</v>
      </c>
      <c r="M70" s="9"/>
      <c r="N70" s="9"/>
      <c r="O70" s="9"/>
      <c r="P70" s="9"/>
      <c r="Q70" s="9"/>
      <c r="R70" s="9"/>
      <c r="S70" s="9"/>
      <c r="T70"/>
      <c r="U70"/>
      <c r="V70"/>
      <c r="W70"/>
    </row>
    <row r="71" spans="1:23" ht="15" thickBot="1" x14ac:dyDescent="0.4">
      <c r="A71" s="143" t="s">
        <v>737</v>
      </c>
      <c r="B71" s="12" t="s">
        <v>733</v>
      </c>
      <c r="C71" s="403" t="s">
        <v>230</v>
      </c>
      <c r="D71" s="183" t="s">
        <v>741</v>
      </c>
      <c r="E71" s="12" t="s">
        <v>203</v>
      </c>
      <c r="F71" s="262" t="s">
        <v>742</v>
      </c>
      <c r="G71" s="183" t="s">
        <v>741</v>
      </c>
      <c r="H71" s="263" t="s">
        <v>244</v>
      </c>
      <c r="I71" s="183" t="s">
        <v>741</v>
      </c>
      <c r="J71" s="12" t="s">
        <v>203</v>
      </c>
      <c r="K71" s="185" t="s">
        <v>79</v>
      </c>
      <c r="L71" s="185" t="s">
        <v>743</v>
      </c>
      <c r="M71" s="187" t="s">
        <v>140</v>
      </c>
      <c r="N71" s="187" t="s">
        <v>140</v>
      </c>
      <c r="O71" s="187"/>
      <c r="P71" s="187"/>
      <c r="Q71" s="187"/>
      <c r="R71" s="187"/>
      <c r="S71" s="187"/>
      <c r="T71" s="187" t="s">
        <v>140</v>
      </c>
      <c r="U71"/>
      <c r="V71" s="264" t="s">
        <v>221</v>
      </c>
      <c r="W71" s="265" t="s">
        <v>744</v>
      </c>
    </row>
    <row r="72" spans="1:23" ht="15" thickBot="1" x14ac:dyDescent="0.4">
      <c r="A72"/>
      <c r="B72" s="149"/>
      <c r="C72" s="403"/>
      <c r="D72" s="224" t="s">
        <v>745</v>
      </c>
      <c r="E72" s="12" t="s">
        <v>203</v>
      </c>
      <c r="F72" s="266" t="s">
        <v>742</v>
      </c>
      <c r="G72" s="188" t="s">
        <v>745</v>
      </c>
      <c r="H72" s="267" t="s">
        <v>246</v>
      </c>
      <c r="I72" s="188" t="s">
        <v>745</v>
      </c>
      <c r="J72" s="12" t="s">
        <v>203</v>
      </c>
      <c r="K72" s="190" t="s">
        <v>79</v>
      </c>
      <c r="L72" s="185" t="s">
        <v>743</v>
      </c>
      <c r="M72" s="187" t="s">
        <v>140</v>
      </c>
      <c r="N72" s="187" t="s">
        <v>140</v>
      </c>
      <c r="O72" s="187"/>
      <c r="P72" s="187"/>
      <c r="Q72" s="187"/>
      <c r="R72" s="187"/>
      <c r="S72" s="187"/>
      <c r="T72" s="187" t="s">
        <v>140</v>
      </c>
      <c r="U72"/>
      <c r="V72" s="268" t="s">
        <v>79</v>
      </c>
      <c r="W72" s="269" t="s">
        <v>746</v>
      </c>
    </row>
    <row r="73" spans="1:23" ht="15" thickBot="1" x14ac:dyDescent="0.4">
      <c r="A73"/>
      <c r="B73" s="12"/>
      <c r="C73" s="12"/>
      <c r="D73" s="224" t="s">
        <v>747</v>
      </c>
      <c r="E73" s="12" t="s">
        <v>203</v>
      </c>
      <c r="F73" s="266" t="s">
        <v>742</v>
      </c>
      <c r="G73" s="188" t="s">
        <v>747</v>
      </c>
      <c r="H73" s="267" t="s">
        <v>248</v>
      </c>
      <c r="I73" s="188" t="s">
        <v>747</v>
      </c>
      <c r="J73" s="12" t="s">
        <v>203</v>
      </c>
      <c r="K73" s="190" t="s">
        <v>79</v>
      </c>
      <c r="L73" s="185" t="s">
        <v>743</v>
      </c>
      <c r="M73" s="187" t="s">
        <v>140</v>
      </c>
      <c r="N73" s="187" t="s">
        <v>140</v>
      </c>
      <c r="O73" s="187"/>
      <c r="P73" s="187"/>
      <c r="Q73" s="187"/>
      <c r="R73" s="187"/>
      <c r="S73" s="187"/>
      <c r="T73" s="187" t="s">
        <v>140</v>
      </c>
      <c r="U73"/>
      <c r="V73"/>
      <c r="W73"/>
    </row>
    <row r="74" spans="1:23" ht="15" thickBot="1" x14ac:dyDescent="0.4">
      <c r="A74"/>
      <c r="B74" s="12"/>
      <c r="C74" s="12"/>
      <c r="D74" s="224" t="s">
        <v>748</v>
      </c>
      <c r="E74" s="12" t="s">
        <v>203</v>
      </c>
      <c r="F74" s="266" t="s">
        <v>742</v>
      </c>
      <c r="G74" s="188" t="s">
        <v>748</v>
      </c>
      <c r="H74" s="267" t="s">
        <v>250</v>
      </c>
      <c r="I74" s="188" t="s">
        <v>748</v>
      </c>
      <c r="J74" s="12" t="s">
        <v>203</v>
      </c>
      <c r="K74" s="190" t="s">
        <v>79</v>
      </c>
      <c r="L74" s="185" t="s">
        <v>743</v>
      </c>
      <c r="M74" s="187" t="s">
        <v>140</v>
      </c>
      <c r="N74" s="187" t="s">
        <v>140</v>
      </c>
      <c r="O74" s="187"/>
      <c r="P74" s="187"/>
      <c r="Q74" s="187"/>
      <c r="R74" s="187"/>
      <c r="S74" s="187"/>
      <c r="T74" s="187" t="s">
        <v>140</v>
      </c>
      <c r="U74"/>
      <c r="V74"/>
      <c r="W74"/>
    </row>
    <row r="75" spans="1:23" ht="15" thickBot="1" x14ac:dyDescent="0.4">
      <c r="A75"/>
      <c r="B75" s="12"/>
      <c r="C75" s="12"/>
      <c r="D75" s="270" t="s">
        <v>749</v>
      </c>
      <c r="E75" s="12" t="s">
        <v>203</v>
      </c>
      <c r="F75" s="271" t="s">
        <v>742</v>
      </c>
      <c r="G75" s="192" t="s">
        <v>749</v>
      </c>
      <c r="H75" s="272" t="s">
        <v>252</v>
      </c>
      <c r="I75" s="192" t="s">
        <v>749</v>
      </c>
      <c r="J75" s="12" t="s">
        <v>203</v>
      </c>
      <c r="K75" s="194" t="s">
        <v>79</v>
      </c>
      <c r="L75" s="185" t="s">
        <v>743</v>
      </c>
      <c r="M75" s="187" t="s">
        <v>140</v>
      </c>
      <c r="N75" s="187" t="s">
        <v>140</v>
      </c>
      <c r="O75" s="187"/>
      <c r="P75" s="187"/>
      <c r="Q75" s="187"/>
      <c r="R75" s="187"/>
      <c r="S75" s="187"/>
      <c r="T75" s="187" t="s">
        <v>140</v>
      </c>
      <c r="U75"/>
      <c r="V75"/>
      <c r="W75"/>
    </row>
    <row r="76" spans="1:23" x14ac:dyDescent="0.35">
      <c r="A76"/>
      <c r="B76" s="12" t="s">
        <v>229</v>
      </c>
      <c r="C76" s="403" t="s">
        <v>218</v>
      </c>
      <c r="D76" s="164" t="s">
        <v>243</v>
      </c>
      <c r="E76" s="12" t="s">
        <v>203</v>
      </c>
      <c r="F76" s="257" t="s">
        <v>731</v>
      </c>
      <c r="G76" s="164" t="s">
        <v>243</v>
      </c>
      <c r="H76" s="165" t="s">
        <v>583</v>
      </c>
      <c r="I76" s="164" t="s">
        <v>243</v>
      </c>
      <c r="J76" s="12" t="s">
        <v>203</v>
      </c>
      <c r="K76" s="166" t="s">
        <v>221</v>
      </c>
      <c r="L76" s="166" t="s">
        <v>750</v>
      </c>
      <c r="M76" s="167" t="s">
        <v>140</v>
      </c>
      <c r="N76" s="167" t="s">
        <v>140</v>
      </c>
      <c r="O76" s="167" t="s">
        <v>140</v>
      </c>
      <c r="P76" s="167" t="s">
        <v>140</v>
      </c>
      <c r="Q76" s="167"/>
      <c r="R76" s="167" t="s">
        <v>140</v>
      </c>
      <c r="S76" s="167" t="s">
        <v>140</v>
      </c>
      <c r="T76" s="167"/>
      <c r="U76"/>
      <c r="V76"/>
      <c r="W76"/>
    </row>
    <row r="77" spans="1:23" x14ac:dyDescent="0.35">
      <c r="A77"/>
      <c r="B77" s="149"/>
      <c r="C77" s="403"/>
      <c r="D77" s="169" t="s">
        <v>245</v>
      </c>
      <c r="E77" s="12" t="s">
        <v>203</v>
      </c>
      <c r="F77" s="258" t="s">
        <v>731</v>
      </c>
      <c r="G77" s="169" t="s">
        <v>245</v>
      </c>
      <c r="H77" s="170" t="s">
        <v>585</v>
      </c>
      <c r="I77" s="169" t="s">
        <v>245</v>
      </c>
      <c r="J77" s="12" t="s">
        <v>203</v>
      </c>
      <c r="K77" s="171" t="s">
        <v>221</v>
      </c>
      <c r="L77" s="171" t="s">
        <v>750</v>
      </c>
      <c r="M77" s="167" t="s">
        <v>140</v>
      </c>
      <c r="N77" s="167" t="s">
        <v>140</v>
      </c>
      <c r="O77" s="167" t="s">
        <v>140</v>
      </c>
      <c r="P77" s="167" t="s">
        <v>140</v>
      </c>
      <c r="Q77" s="167"/>
      <c r="R77" s="167" t="s">
        <v>140</v>
      </c>
      <c r="S77" s="167" t="s">
        <v>140</v>
      </c>
      <c r="T77" s="167"/>
      <c r="U77"/>
      <c r="V77"/>
      <c r="W77"/>
    </row>
    <row r="78" spans="1:23" x14ac:dyDescent="0.35">
      <c r="A78"/>
      <c r="B78" s="12"/>
      <c r="C78" s="12"/>
      <c r="D78" s="169" t="s">
        <v>247</v>
      </c>
      <c r="E78" s="12" t="s">
        <v>203</v>
      </c>
      <c r="F78" s="258" t="s">
        <v>731</v>
      </c>
      <c r="G78" s="169" t="s">
        <v>247</v>
      </c>
      <c r="H78" s="170" t="s">
        <v>225</v>
      </c>
      <c r="I78" s="169" t="s">
        <v>247</v>
      </c>
      <c r="J78" s="12" t="s">
        <v>203</v>
      </c>
      <c r="K78" s="171" t="s">
        <v>233</v>
      </c>
      <c r="L78" s="171" t="s">
        <v>750</v>
      </c>
      <c r="M78" s="167" t="s">
        <v>140</v>
      </c>
      <c r="N78" s="167" t="s">
        <v>140</v>
      </c>
      <c r="O78" s="167" t="s">
        <v>140</v>
      </c>
      <c r="P78" s="167" t="s">
        <v>140</v>
      </c>
      <c r="Q78" s="167"/>
      <c r="R78" s="167" t="s">
        <v>140</v>
      </c>
      <c r="S78" s="167" t="s">
        <v>140</v>
      </c>
      <c r="T78" s="167"/>
      <c r="U78"/>
      <c r="V78"/>
      <c r="W78"/>
    </row>
    <row r="79" spans="1:23" x14ac:dyDescent="0.35">
      <c r="A79"/>
      <c r="B79" s="12"/>
      <c r="C79" s="12"/>
      <c r="D79" s="169" t="s">
        <v>249</v>
      </c>
      <c r="E79" s="12" t="s">
        <v>203</v>
      </c>
      <c r="F79" s="258" t="s">
        <v>731</v>
      </c>
      <c r="G79" s="169" t="s">
        <v>249</v>
      </c>
      <c r="H79" s="259" t="s">
        <v>734</v>
      </c>
      <c r="I79" s="169" t="s">
        <v>249</v>
      </c>
      <c r="J79" s="12" t="s">
        <v>203</v>
      </c>
      <c r="K79" s="171" t="s">
        <v>221</v>
      </c>
      <c r="L79" s="171" t="s">
        <v>750</v>
      </c>
      <c r="M79" s="167" t="s">
        <v>140</v>
      </c>
      <c r="N79" s="167" t="s">
        <v>140</v>
      </c>
      <c r="O79" s="167" t="s">
        <v>140</v>
      </c>
      <c r="P79" s="167" t="s">
        <v>140</v>
      </c>
      <c r="Q79" s="167"/>
      <c r="R79" s="167" t="s">
        <v>140</v>
      </c>
      <c r="S79" s="167" t="s">
        <v>140</v>
      </c>
      <c r="T79" s="167"/>
      <c r="U79"/>
      <c r="V79"/>
      <c r="W79"/>
    </row>
    <row r="80" spans="1:23" x14ac:dyDescent="0.35">
      <c r="A80"/>
      <c r="B80" s="12"/>
      <c r="C80" s="12"/>
      <c r="D80" s="169" t="s">
        <v>251</v>
      </c>
      <c r="E80" s="12" t="s">
        <v>203</v>
      </c>
      <c r="F80" s="258" t="s">
        <v>731</v>
      </c>
      <c r="G80" s="169" t="s">
        <v>251</v>
      </c>
      <c r="H80" s="259" t="s">
        <v>240</v>
      </c>
      <c r="I80" s="169" t="s">
        <v>251</v>
      </c>
      <c r="J80" s="12" t="s">
        <v>203</v>
      </c>
      <c r="K80" s="171" t="s">
        <v>221</v>
      </c>
      <c r="L80" s="171" t="s">
        <v>750</v>
      </c>
      <c r="M80" s="167" t="s">
        <v>140</v>
      </c>
      <c r="N80" s="167" t="s">
        <v>140</v>
      </c>
      <c r="O80" s="167" t="s">
        <v>140</v>
      </c>
      <c r="P80" s="167" t="s">
        <v>140</v>
      </c>
      <c r="Q80" s="167"/>
      <c r="R80" s="167" t="s">
        <v>140</v>
      </c>
      <c r="S80" s="167" t="s">
        <v>140</v>
      </c>
      <c r="T80" s="167"/>
      <c r="U80"/>
      <c r="V80"/>
      <c r="W80"/>
    </row>
    <row r="81" spans="1:23" x14ac:dyDescent="0.35">
      <c r="A81"/>
      <c r="B81"/>
      <c r="C81"/>
      <c r="D81" s="169" t="s">
        <v>253</v>
      </c>
      <c r="E81" s="12" t="s">
        <v>203</v>
      </c>
      <c r="F81" s="258" t="s">
        <v>731</v>
      </c>
      <c r="G81" s="169" t="s">
        <v>253</v>
      </c>
      <c r="H81" s="259" t="s">
        <v>735</v>
      </c>
      <c r="I81" s="169" t="s">
        <v>253</v>
      </c>
      <c r="J81" s="12" t="s">
        <v>203</v>
      </c>
      <c r="K81" s="171" t="s">
        <v>221</v>
      </c>
      <c r="L81" s="171" t="s">
        <v>750</v>
      </c>
      <c r="M81" s="167" t="s">
        <v>140</v>
      </c>
      <c r="N81" s="167" t="s">
        <v>140</v>
      </c>
      <c r="O81" s="167" t="s">
        <v>140</v>
      </c>
      <c r="P81" s="167" t="s">
        <v>140</v>
      </c>
      <c r="Q81" s="167"/>
      <c r="R81" s="167" t="s">
        <v>140</v>
      </c>
      <c r="S81" s="167" t="s">
        <v>140</v>
      </c>
      <c r="T81" s="167"/>
      <c r="U81"/>
      <c r="V81" t="s">
        <v>600</v>
      </c>
      <c r="W81"/>
    </row>
    <row r="82" spans="1:23" ht="15" thickBot="1" x14ac:dyDescent="0.4">
      <c r="A82"/>
      <c r="B82" s="141"/>
      <c r="C82" s="141"/>
      <c r="D82" s="169" t="s">
        <v>736</v>
      </c>
      <c r="E82" s="12" t="s">
        <v>203</v>
      </c>
      <c r="F82" s="258" t="s">
        <v>731</v>
      </c>
      <c r="G82" s="169" t="s">
        <v>736</v>
      </c>
      <c r="H82" s="259" t="s">
        <v>241</v>
      </c>
      <c r="I82" s="169" t="s">
        <v>736</v>
      </c>
      <c r="J82" s="12" t="s">
        <v>203</v>
      </c>
      <c r="K82" s="171" t="s">
        <v>221</v>
      </c>
      <c r="L82" s="171" t="s">
        <v>750</v>
      </c>
      <c r="M82" s="167" t="s">
        <v>140</v>
      </c>
      <c r="N82" s="167" t="s">
        <v>140</v>
      </c>
      <c r="O82" s="167" t="s">
        <v>140</v>
      </c>
      <c r="P82" s="167" t="s">
        <v>140</v>
      </c>
      <c r="Q82" s="167"/>
      <c r="R82" s="167" t="s">
        <v>140</v>
      </c>
      <c r="S82" s="167" t="s">
        <v>140</v>
      </c>
      <c r="T82" s="167"/>
      <c r="U82"/>
      <c r="V82" t="s">
        <v>35</v>
      </c>
      <c r="W82" t="s">
        <v>35</v>
      </c>
    </row>
    <row r="83" spans="1:23" ht="15" thickBot="1" x14ac:dyDescent="0.4">
      <c r="B83" s="12"/>
      <c r="C83" s="403"/>
      <c r="D83" s="169" t="s">
        <v>738</v>
      </c>
      <c r="E83" s="12" t="s">
        <v>203</v>
      </c>
      <c r="F83" s="258" t="s">
        <v>731</v>
      </c>
      <c r="G83" s="169" t="s">
        <v>738</v>
      </c>
      <c r="H83" s="259" t="s">
        <v>210</v>
      </c>
      <c r="I83" s="169" t="s">
        <v>738</v>
      </c>
      <c r="J83" s="12" t="s">
        <v>203</v>
      </c>
      <c r="K83" s="171" t="s">
        <v>221</v>
      </c>
      <c r="L83" s="166" t="s">
        <v>732</v>
      </c>
      <c r="M83" s="167" t="s">
        <v>140</v>
      </c>
      <c r="N83" s="167" t="s">
        <v>140</v>
      </c>
      <c r="O83" s="167" t="s">
        <v>140</v>
      </c>
      <c r="P83" s="167" t="s">
        <v>140</v>
      </c>
      <c r="Q83" s="167"/>
      <c r="R83" s="167" t="s">
        <v>140</v>
      </c>
      <c r="S83" s="167" t="s">
        <v>140</v>
      </c>
      <c r="T83" s="167"/>
      <c r="U83"/>
      <c r="V83" t="s">
        <v>600</v>
      </c>
      <c r="W83"/>
    </row>
    <row r="84" spans="1:23" ht="15" thickBot="1" x14ac:dyDescent="0.4">
      <c r="A84"/>
      <c r="B84" s="149"/>
      <c r="C84" s="403"/>
      <c r="D84" s="260" t="s">
        <v>739</v>
      </c>
      <c r="E84" s="12" t="s">
        <v>203</v>
      </c>
      <c r="F84" s="261" t="s">
        <v>731</v>
      </c>
      <c r="G84" s="260" t="s">
        <v>739</v>
      </c>
      <c r="H84" s="222" t="s">
        <v>740</v>
      </c>
      <c r="I84" s="260" t="s">
        <v>739</v>
      </c>
      <c r="J84" s="12" t="s">
        <v>203</v>
      </c>
      <c r="K84" s="172" t="s">
        <v>221</v>
      </c>
      <c r="L84" s="166" t="s">
        <v>732</v>
      </c>
      <c r="M84" s="167" t="s">
        <v>140</v>
      </c>
      <c r="N84" s="167" t="s">
        <v>140</v>
      </c>
      <c r="O84" s="167" t="s">
        <v>140</v>
      </c>
      <c r="P84" s="167" t="s">
        <v>140</v>
      </c>
      <c r="Q84" s="167"/>
      <c r="R84" s="167" t="s">
        <v>140</v>
      </c>
      <c r="S84" s="167" t="s">
        <v>140</v>
      </c>
      <c r="T84" s="167"/>
      <c r="U84"/>
      <c r="V84" t="s">
        <v>35</v>
      </c>
      <c r="W84" t="s">
        <v>35</v>
      </c>
    </row>
    <row r="85" spans="1:23" ht="15" thickBot="1" x14ac:dyDescent="0.4">
      <c r="A85"/>
      <c r="B85" s="12"/>
      <c r="C85" s="12"/>
      <c r="D85" s="141" t="s">
        <v>35</v>
      </c>
      <c r="E85" s="141" t="s">
        <v>35</v>
      </c>
      <c r="F85" s="141" t="s">
        <v>35</v>
      </c>
      <c r="G85" s="141" t="s">
        <v>35</v>
      </c>
      <c r="H85" s="9" t="s">
        <v>35</v>
      </c>
      <c r="I85" s="141" t="s">
        <v>35</v>
      </c>
      <c r="J85" s="141" t="s">
        <v>35</v>
      </c>
      <c r="K85" s="256" t="s">
        <v>35</v>
      </c>
      <c r="L85" s="256" t="s">
        <v>35</v>
      </c>
      <c r="M85" s="9"/>
      <c r="N85" s="9"/>
      <c r="O85" s="9"/>
      <c r="P85" s="9"/>
      <c r="Q85" s="9"/>
      <c r="R85" s="9"/>
      <c r="S85" s="9"/>
      <c r="T85"/>
      <c r="U85"/>
      <c r="V85"/>
      <c r="W85"/>
    </row>
    <row r="86" spans="1:23" ht="15" customHeight="1" x14ac:dyDescent="0.35">
      <c r="A86" s="143" t="s">
        <v>751</v>
      </c>
      <c r="B86" s="12" t="s">
        <v>229</v>
      </c>
      <c r="C86" s="403" t="s">
        <v>218</v>
      </c>
      <c r="D86" s="164" t="s">
        <v>243</v>
      </c>
      <c r="E86" s="12" t="s">
        <v>203</v>
      </c>
      <c r="F86" s="257" t="s">
        <v>731</v>
      </c>
      <c r="G86" s="164" t="s">
        <v>243</v>
      </c>
      <c r="H86" s="165" t="s">
        <v>583</v>
      </c>
      <c r="I86" s="164" t="s">
        <v>243</v>
      </c>
      <c r="J86" s="12" t="s">
        <v>203</v>
      </c>
      <c r="K86" s="166" t="s">
        <v>221</v>
      </c>
      <c r="L86" s="166" t="s">
        <v>750</v>
      </c>
      <c r="M86" s="167" t="s">
        <v>140</v>
      </c>
      <c r="N86" s="167" t="s">
        <v>140</v>
      </c>
      <c r="O86" s="167" t="s">
        <v>140</v>
      </c>
      <c r="P86" s="167" t="s">
        <v>140</v>
      </c>
      <c r="Q86" s="167"/>
      <c r="R86" s="167" t="s">
        <v>140</v>
      </c>
      <c r="S86" s="167" t="s">
        <v>140</v>
      </c>
      <c r="T86" s="167"/>
      <c r="U86"/>
      <c r="V86"/>
      <c r="W86"/>
    </row>
    <row r="87" spans="1:23" x14ac:dyDescent="0.35">
      <c r="A87"/>
      <c r="B87" s="149"/>
      <c r="C87" s="403"/>
      <c r="D87" s="169" t="s">
        <v>245</v>
      </c>
      <c r="E87" s="12" t="s">
        <v>203</v>
      </c>
      <c r="F87" s="258" t="s">
        <v>731</v>
      </c>
      <c r="G87" s="169" t="s">
        <v>245</v>
      </c>
      <c r="H87" s="170" t="s">
        <v>585</v>
      </c>
      <c r="I87" s="169" t="s">
        <v>245</v>
      </c>
      <c r="J87" s="12" t="s">
        <v>203</v>
      </c>
      <c r="K87" s="171" t="s">
        <v>221</v>
      </c>
      <c r="L87" s="171" t="s">
        <v>750</v>
      </c>
      <c r="M87" s="167" t="s">
        <v>140</v>
      </c>
      <c r="N87" s="167" t="s">
        <v>140</v>
      </c>
      <c r="O87" s="167" t="s">
        <v>140</v>
      </c>
      <c r="P87" s="167" t="s">
        <v>140</v>
      </c>
      <c r="Q87" s="167"/>
      <c r="R87" s="167" t="s">
        <v>140</v>
      </c>
      <c r="S87" s="167" t="s">
        <v>140</v>
      </c>
      <c r="T87" s="167"/>
      <c r="U87"/>
      <c r="V87"/>
      <c r="W87"/>
    </row>
    <row r="88" spans="1:23" x14ac:dyDescent="0.35">
      <c r="A88"/>
      <c r="B88" s="12"/>
      <c r="C88" s="12"/>
      <c r="D88" s="169" t="s">
        <v>247</v>
      </c>
      <c r="E88" s="12" t="s">
        <v>203</v>
      </c>
      <c r="F88" s="258" t="s">
        <v>731</v>
      </c>
      <c r="G88" s="169" t="s">
        <v>247</v>
      </c>
      <c r="H88" s="170" t="s">
        <v>225</v>
      </c>
      <c r="I88" s="169" t="s">
        <v>247</v>
      </c>
      <c r="J88" s="12" t="s">
        <v>203</v>
      </c>
      <c r="K88" s="171" t="s">
        <v>233</v>
      </c>
      <c r="L88" s="171" t="s">
        <v>750</v>
      </c>
      <c r="M88" s="167" t="s">
        <v>140</v>
      </c>
      <c r="N88" s="167" t="s">
        <v>140</v>
      </c>
      <c r="O88" s="167" t="s">
        <v>140</v>
      </c>
      <c r="P88" s="167" t="s">
        <v>140</v>
      </c>
      <c r="Q88" s="167"/>
      <c r="R88" s="167" t="s">
        <v>140</v>
      </c>
      <c r="S88" s="167" t="s">
        <v>140</v>
      </c>
      <c r="T88" s="167"/>
      <c r="U88"/>
      <c r="V88"/>
      <c r="W88"/>
    </row>
    <row r="89" spans="1:23" x14ac:dyDescent="0.35">
      <c r="A89"/>
      <c r="B89" s="12"/>
      <c r="C89" s="12"/>
      <c r="D89" s="169" t="s">
        <v>249</v>
      </c>
      <c r="E89" s="12" t="s">
        <v>203</v>
      </c>
      <c r="F89" s="258" t="s">
        <v>731</v>
      </c>
      <c r="G89" s="169" t="s">
        <v>249</v>
      </c>
      <c r="H89" s="259" t="s">
        <v>734</v>
      </c>
      <c r="I89" s="169" t="s">
        <v>249</v>
      </c>
      <c r="J89" s="12" t="s">
        <v>203</v>
      </c>
      <c r="K89" s="171" t="s">
        <v>221</v>
      </c>
      <c r="L89" s="171" t="s">
        <v>750</v>
      </c>
      <c r="M89" s="167" t="s">
        <v>140</v>
      </c>
      <c r="N89" s="167" t="s">
        <v>140</v>
      </c>
      <c r="O89" s="167" t="s">
        <v>140</v>
      </c>
      <c r="P89" s="167" t="s">
        <v>140</v>
      </c>
      <c r="Q89" s="167"/>
      <c r="R89" s="167" t="s">
        <v>140</v>
      </c>
      <c r="S89" s="167" t="s">
        <v>140</v>
      </c>
      <c r="T89" s="167"/>
      <c r="U89"/>
      <c r="V89"/>
      <c r="W89"/>
    </row>
    <row r="90" spans="1:23" x14ac:dyDescent="0.35">
      <c r="A90"/>
      <c r="B90" s="12"/>
      <c r="C90" s="12"/>
      <c r="D90" s="169" t="s">
        <v>251</v>
      </c>
      <c r="E90" s="12" t="s">
        <v>203</v>
      </c>
      <c r="F90" s="258" t="s">
        <v>731</v>
      </c>
      <c r="G90" s="169" t="s">
        <v>251</v>
      </c>
      <c r="H90" s="259" t="s">
        <v>240</v>
      </c>
      <c r="I90" s="169" t="s">
        <v>251</v>
      </c>
      <c r="J90" s="12" t="s">
        <v>203</v>
      </c>
      <c r="K90" s="171" t="s">
        <v>221</v>
      </c>
      <c r="L90" s="171" t="s">
        <v>750</v>
      </c>
      <c r="M90" s="167" t="s">
        <v>140</v>
      </c>
      <c r="N90" s="167" t="s">
        <v>140</v>
      </c>
      <c r="O90" s="167" t="s">
        <v>140</v>
      </c>
      <c r="P90" s="167" t="s">
        <v>140</v>
      </c>
      <c r="Q90" s="167"/>
      <c r="R90" s="167" t="s">
        <v>140</v>
      </c>
      <c r="S90" s="167" t="s">
        <v>140</v>
      </c>
      <c r="T90" s="167"/>
      <c r="U90"/>
      <c r="V90"/>
      <c r="W90"/>
    </row>
    <row r="91" spans="1:23" x14ac:dyDescent="0.35">
      <c r="A91"/>
      <c r="B91"/>
      <c r="C91"/>
      <c r="D91" s="169" t="s">
        <v>253</v>
      </c>
      <c r="E91" s="12" t="s">
        <v>203</v>
      </c>
      <c r="F91" s="258" t="s">
        <v>731</v>
      </c>
      <c r="G91" s="169" t="s">
        <v>253</v>
      </c>
      <c r="H91" s="259" t="s">
        <v>735</v>
      </c>
      <c r="I91" s="169" t="s">
        <v>253</v>
      </c>
      <c r="J91" s="12" t="s">
        <v>203</v>
      </c>
      <c r="K91" s="171" t="s">
        <v>221</v>
      </c>
      <c r="L91" s="171" t="s">
        <v>750</v>
      </c>
      <c r="M91" s="167" t="s">
        <v>140</v>
      </c>
      <c r="N91" s="167" t="s">
        <v>140</v>
      </c>
      <c r="O91" s="167" t="s">
        <v>140</v>
      </c>
      <c r="P91" s="167" t="s">
        <v>140</v>
      </c>
      <c r="Q91" s="167"/>
      <c r="R91" s="167" t="s">
        <v>140</v>
      </c>
      <c r="S91" s="167" t="s">
        <v>140</v>
      </c>
      <c r="T91" s="167"/>
      <c r="U91"/>
      <c r="V91" t="s">
        <v>600</v>
      </c>
      <c r="W91"/>
    </row>
    <row r="92" spans="1:23" x14ac:dyDescent="0.35">
      <c r="A92"/>
      <c r="B92" s="141"/>
      <c r="C92" s="141"/>
      <c r="D92" s="169" t="s">
        <v>736</v>
      </c>
      <c r="E92" s="12" t="s">
        <v>203</v>
      </c>
      <c r="F92" s="258" t="s">
        <v>731</v>
      </c>
      <c r="G92" s="169" t="s">
        <v>736</v>
      </c>
      <c r="H92" s="259" t="s">
        <v>241</v>
      </c>
      <c r="I92" s="169" t="s">
        <v>736</v>
      </c>
      <c r="J92" s="12" t="s">
        <v>203</v>
      </c>
      <c r="K92" s="171" t="s">
        <v>221</v>
      </c>
      <c r="L92" s="171" t="s">
        <v>750</v>
      </c>
      <c r="M92" s="167" t="s">
        <v>140</v>
      </c>
      <c r="N92" s="167" t="s">
        <v>140</v>
      </c>
      <c r="O92" s="167" t="s">
        <v>140</v>
      </c>
      <c r="P92" s="167" t="s">
        <v>140</v>
      </c>
      <c r="Q92" s="167"/>
      <c r="R92" s="167" t="s">
        <v>140</v>
      </c>
      <c r="S92" s="167" t="s">
        <v>140</v>
      </c>
      <c r="T92" s="167"/>
      <c r="U92"/>
      <c r="V92" t="s">
        <v>35</v>
      </c>
      <c r="W92" t="s">
        <v>35</v>
      </c>
    </row>
    <row r="93" spans="1:23" x14ac:dyDescent="0.35">
      <c r="B93" s="12" t="s">
        <v>229</v>
      </c>
      <c r="C93" s="403" t="s">
        <v>218</v>
      </c>
      <c r="D93" s="169" t="s">
        <v>738</v>
      </c>
      <c r="E93" s="12" t="s">
        <v>203</v>
      </c>
      <c r="F93" s="258" t="s">
        <v>731</v>
      </c>
      <c r="G93" s="169" t="s">
        <v>738</v>
      </c>
      <c r="H93" s="259" t="s">
        <v>210</v>
      </c>
      <c r="I93" s="169" t="s">
        <v>738</v>
      </c>
      <c r="J93" s="12" t="s">
        <v>203</v>
      </c>
      <c r="K93" s="171" t="s">
        <v>221</v>
      </c>
      <c r="L93" s="171" t="s">
        <v>750</v>
      </c>
      <c r="M93" s="167" t="s">
        <v>140</v>
      </c>
      <c r="N93" s="167" t="s">
        <v>140</v>
      </c>
      <c r="O93" s="167" t="s">
        <v>140</v>
      </c>
      <c r="P93" s="167" t="s">
        <v>140</v>
      </c>
      <c r="Q93" s="167"/>
      <c r="R93" s="167" t="s">
        <v>140</v>
      </c>
      <c r="S93" s="167" t="s">
        <v>140</v>
      </c>
      <c r="T93" s="167"/>
      <c r="U93"/>
      <c r="V93" t="s">
        <v>600</v>
      </c>
      <c r="W93"/>
    </row>
    <row r="94" spans="1:23" ht="15" thickBot="1" x14ac:dyDescent="0.4">
      <c r="A94"/>
      <c r="B94" s="149"/>
      <c r="C94" s="403"/>
      <c r="D94" s="260" t="s">
        <v>739</v>
      </c>
      <c r="E94" s="12" t="s">
        <v>203</v>
      </c>
      <c r="F94" s="261" t="s">
        <v>731</v>
      </c>
      <c r="G94" s="260" t="s">
        <v>739</v>
      </c>
      <c r="H94" s="222" t="s">
        <v>740</v>
      </c>
      <c r="I94" s="260" t="s">
        <v>739</v>
      </c>
      <c r="J94" s="12" t="s">
        <v>203</v>
      </c>
      <c r="K94" s="172" t="s">
        <v>221</v>
      </c>
      <c r="L94" s="172" t="s">
        <v>750</v>
      </c>
      <c r="M94" s="167" t="s">
        <v>140</v>
      </c>
      <c r="N94" s="167" t="s">
        <v>140</v>
      </c>
      <c r="O94" s="167" t="s">
        <v>140</v>
      </c>
      <c r="P94" s="167" t="s">
        <v>140</v>
      </c>
      <c r="Q94" s="167"/>
      <c r="R94" s="167" t="s">
        <v>140</v>
      </c>
      <c r="S94" s="167" t="s">
        <v>140</v>
      </c>
      <c r="T94" s="167"/>
      <c r="U94"/>
      <c r="V94" t="s">
        <v>35</v>
      </c>
      <c r="W94" t="s">
        <v>35</v>
      </c>
    </row>
    <row r="95" spans="1:23" ht="15" thickBot="1" x14ac:dyDescent="0.4">
      <c r="A95"/>
      <c r="B95" s="12" t="s">
        <v>733</v>
      </c>
      <c r="C95" s="403" t="s">
        <v>230</v>
      </c>
      <c r="D95" s="183" t="s">
        <v>741</v>
      </c>
      <c r="E95" s="12" t="s">
        <v>203</v>
      </c>
      <c r="F95" s="262" t="s">
        <v>742</v>
      </c>
      <c r="G95" s="183" t="s">
        <v>741</v>
      </c>
      <c r="H95" s="263" t="s">
        <v>244</v>
      </c>
      <c r="I95" s="183" t="s">
        <v>741</v>
      </c>
      <c r="J95" s="12" t="s">
        <v>203</v>
      </c>
      <c r="K95" s="185" t="s">
        <v>79</v>
      </c>
      <c r="L95" s="185" t="s">
        <v>743</v>
      </c>
      <c r="M95" s="187" t="s">
        <v>140</v>
      </c>
      <c r="N95" s="187" t="s">
        <v>140</v>
      </c>
      <c r="O95" s="187"/>
      <c r="P95" s="187"/>
      <c r="Q95" s="187"/>
      <c r="R95" s="187"/>
      <c r="S95" s="187"/>
      <c r="T95" s="187" t="s">
        <v>140</v>
      </c>
      <c r="U95"/>
      <c r="V95" s="264" t="s">
        <v>221</v>
      </c>
      <c r="W95" s="265" t="s">
        <v>744</v>
      </c>
    </row>
    <row r="96" spans="1:23" ht="15" thickBot="1" x14ac:dyDescent="0.4">
      <c r="A96"/>
      <c r="B96" s="149"/>
      <c r="C96" s="403"/>
      <c r="D96" s="224" t="s">
        <v>745</v>
      </c>
      <c r="E96" s="12" t="s">
        <v>203</v>
      </c>
      <c r="F96" s="266" t="s">
        <v>742</v>
      </c>
      <c r="G96" s="188" t="s">
        <v>745</v>
      </c>
      <c r="H96" s="267" t="s">
        <v>246</v>
      </c>
      <c r="I96" s="188" t="s">
        <v>745</v>
      </c>
      <c r="J96" s="12" t="s">
        <v>203</v>
      </c>
      <c r="K96" s="190" t="s">
        <v>79</v>
      </c>
      <c r="L96" s="185" t="s">
        <v>743</v>
      </c>
      <c r="M96" s="187" t="s">
        <v>140</v>
      </c>
      <c r="N96" s="187" t="s">
        <v>140</v>
      </c>
      <c r="O96" s="187"/>
      <c r="P96" s="187"/>
      <c r="Q96" s="187"/>
      <c r="R96" s="187"/>
      <c r="S96" s="187"/>
      <c r="T96" s="187" t="s">
        <v>140</v>
      </c>
      <c r="U96"/>
      <c r="V96" s="268" t="s">
        <v>79</v>
      </c>
      <c r="W96" s="269" t="s">
        <v>746</v>
      </c>
    </row>
    <row r="97" spans="1:23" ht="15" thickBot="1" x14ac:dyDescent="0.4">
      <c r="A97"/>
      <c r="B97" s="12"/>
      <c r="C97" s="12"/>
      <c r="D97" s="224" t="s">
        <v>747</v>
      </c>
      <c r="E97" s="12" t="s">
        <v>203</v>
      </c>
      <c r="F97" s="266" t="s">
        <v>742</v>
      </c>
      <c r="G97" s="188" t="s">
        <v>747</v>
      </c>
      <c r="H97" s="267" t="s">
        <v>248</v>
      </c>
      <c r="I97" s="188" t="s">
        <v>747</v>
      </c>
      <c r="J97" s="12" t="s">
        <v>203</v>
      </c>
      <c r="K97" s="190" t="s">
        <v>79</v>
      </c>
      <c r="L97" s="185" t="s">
        <v>743</v>
      </c>
      <c r="M97" s="187" t="s">
        <v>140</v>
      </c>
      <c r="N97" s="187" t="s">
        <v>140</v>
      </c>
      <c r="O97" s="187"/>
      <c r="P97" s="187"/>
      <c r="Q97" s="187"/>
      <c r="R97" s="187"/>
      <c r="S97" s="187"/>
      <c r="T97" s="187" t="s">
        <v>140</v>
      </c>
      <c r="U97"/>
      <c r="V97"/>
      <c r="W97"/>
    </row>
    <row r="98" spans="1:23" ht="15" thickBot="1" x14ac:dyDescent="0.4">
      <c r="A98"/>
      <c r="B98" s="12"/>
      <c r="C98" s="12"/>
      <c r="D98" s="224" t="s">
        <v>748</v>
      </c>
      <c r="E98" s="12" t="s">
        <v>203</v>
      </c>
      <c r="F98" s="266" t="s">
        <v>742</v>
      </c>
      <c r="G98" s="188" t="s">
        <v>748</v>
      </c>
      <c r="H98" s="267" t="s">
        <v>250</v>
      </c>
      <c r="I98" s="188" t="s">
        <v>748</v>
      </c>
      <c r="J98" s="12" t="s">
        <v>203</v>
      </c>
      <c r="K98" s="190" t="s">
        <v>79</v>
      </c>
      <c r="L98" s="185" t="s">
        <v>743</v>
      </c>
      <c r="M98" s="187" t="s">
        <v>140</v>
      </c>
      <c r="N98" s="187" t="s">
        <v>140</v>
      </c>
      <c r="O98" s="187"/>
      <c r="P98" s="187"/>
      <c r="Q98" s="187"/>
      <c r="R98" s="187"/>
      <c r="S98" s="187"/>
      <c r="T98" s="187" t="s">
        <v>140</v>
      </c>
      <c r="U98"/>
      <c r="V98"/>
      <c r="W98"/>
    </row>
    <row r="99" spans="1:23" ht="15" thickBot="1" x14ac:dyDescent="0.4">
      <c r="A99"/>
      <c r="B99" s="12"/>
      <c r="C99" s="12"/>
      <c r="D99" s="270" t="s">
        <v>749</v>
      </c>
      <c r="E99" s="12" t="s">
        <v>203</v>
      </c>
      <c r="F99" s="271" t="s">
        <v>742</v>
      </c>
      <c r="G99" s="192" t="s">
        <v>749</v>
      </c>
      <c r="H99" s="272" t="s">
        <v>252</v>
      </c>
      <c r="I99" s="192" t="s">
        <v>749</v>
      </c>
      <c r="J99" s="12" t="s">
        <v>203</v>
      </c>
      <c r="K99" s="194" t="s">
        <v>79</v>
      </c>
      <c r="L99" s="185" t="s">
        <v>743</v>
      </c>
      <c r="M99" s="187" t="s">
        <v>140</v>
      </c>
      <c r="N99" s="187" t="s">
        <v>140</v>
      </c>
      <c r="O99" s="187"/>
      <c r="P99" s="187"/>
      <c r="Q99" s="187"/>
      <c r="R99" s="187"/>
      <c r="S99" s="187"/>
      <c r="T99" s="187" t="s">
        <v>140</v>
      </c>
      <c r="U99"/>
      <c r="V99"/>
      <c r="W99"/>
    </row>
    <row r="100" spans="1:23" x14ac:dyDescent="0.35">
      <c r="A100"/>
      <c r="B100" s="12"/>
      <c r="C100" s="12"/>
      <c r="D100" s="9"/>
      <c r="E100"/>
      <c r="F100"/>
      <c r="G100" s="9"/>
      <c r="H100"/>
      <c r="I100" s="9"/>
      <c r="J100"/>
      <c r="K100" s="9"/>
      <c r="L100" s="9"/>
      <c r="M100" s="9"/>
      <c r="N100" s="9"/>
      <c r="O100" s="9"/>
      <c r="P100" s="9"/>
      <c r="Q100" s="9"/>
      <c r="R100" s="9"/>
      <c r="S100" s="9"/>
      <c r="T100"/>
      <c r="U100"/>
      <c r="V100"/>
      <c r="W100"/>
    </row>
    <row r="101" spans="1:23" ht="15" thickBot="1" x14ac:dyDescent="0.4">
      <c r="A101"/>
      <c r="B101" s="12"/>
      <c r="C101" s="12"/>
      <c r="D101" s="141" t="s">
        <v>35</v>
      </c>
      <c r="E101" s="141" t="s">
        <v>35</v>
      </c>
      <c r="F101" s="141" t="s">
        <v>35</v>
      </c>
      <c r="G101" s="141" t="s">
        <v>35</v>
      </c>
      <c r="H101" s="9" t="s">
        <v>35</v>
      </c>
      <c r="I101" s="141" t="s">
        <v>35</v>
      </c>
      <c r="J101" s="141" t="s">
        <v>35</v>
      </c>
      <c r="K101" s="141" t="s">
        <v>35</v>
      </c>
      <c r="L101" s="141" t="s">
        <v>35</v>
      </c>
      <c r="M101" s="9"/>
      <c r="N101" s="9"/>
      <c r="O101" s="9"/>
      <c r="P101" s="9"/>
      <c r="Q101" s="9"/>
      <c r="R101" s="9"/>
      <c r="S101" s="9"/>
      <c r="T101"/>
      <c r="U101"/>
      <c r="V101"/>
      <c r="W101"/>
    </row>
    <row r="102" spans="1:23" x14ac:dyDescent="0.35">
      <c r="A102"/>
      <c r="B102" s="12" t="s">
        <v>733</v>
      </c>
      <c r="C102" s="403" t="s">
        <v>230</v>
      </c>
      <c r="D102" s="144" t="s">
        <v>231</v>
      </c>
      <c r="E102" s="12" t="s">
        <v>197</v>
      </c>
      <c r="F102" s="235" t="s">
        <v>752</v>
      </c>
      <c r="G102" s="144" t="s">
        <v>231</v>
      </c>
      <c r="H102" s="273" t="s">
        <v>220</v>
      </c>
      <c r="I102" s="144" t="s">
        <v>231</v>
      </c>
      <c r="J102" s="12" t="s">
        <v>197</v>
      </c>
      <c r="K102" s="147" t="s">
        <v>753</v>
      </c>
      <c r="L102" s="147" t="s">
        <v>754</v>
      </c>
      <c r="M102" s="148" t="s">
        <v>140</v>
      </c>
      <c r="N102" s="148" t="s">
        <v>140</v>
      </c>
      <c r="O102" s="148" t="s">
        <v>140</v>
      </c>
      <c r="P102" s="148" t="s">
        <v>140</v>
      </c>
      <c r="Q102" s="148"/>
      <c r="R102" s="148" t="s">
        <v>140</v>
      </c>
      <c r="S102" s="148" t="s">
        <v>140</v>
      </c>
      <c r="T102" s="148" t="s">
        <v>140</v>
      </c>
      <c r="U102"/>
      <c r="V102"/>
      <c r="W102"/>
    </row>
    <row r="103" spans="1:23" x14ac:dyDescent="0.35">
      <c r="A103"/>
      <c r="B103" s="149"/>
      <c r="C103" s="403"/>
      <c r="D103" s="150" t="s">
        <v>234</v>
      </c>
      <c r="E103" s="12" t="s">
        <v>197</v>
      </c>
      <c r="F103" s="237" t="s">
        <v>752</v>
      </c>
      <c r="G103" s="150" t="s">
        <v>234</v>
      </c>
      <c r="H103" s="274" t="s">
        <v>585</v>
      </c>
      <c r="I103" s="150" t="s">
        <v>234</v>
      </c>
      <c r="J103" s="12" t="s">
        <v>197</v>
      </c>
      <c r="K103" s="153" t="s">
        <v>753</v>
      </c>
      <c r="L103" s="153" t="s">
        <v>754</v>
      </c>
      <c r="M103" s="148" t="s">
        <v>140</v>
      </c>
      <c r="N103" s="148" t="s">
        <v>140</v>
      </c>
      <c r="O103" s="148" t="s">
        <v>140</v>
      </c>
      <c r="P103" s="148" t="s">
        <v>140</v>
      </c>
      <c r="Q103" s="148"/>
      <c r="R103" s="148" t="s">
        <v>140</v>
      </c>
      <c r="S103" s="148" t="s">
        <v>140</v>
      </c>
      <c r="T103" s="148" t="s">
        <v>140</v>
      </c>
      <c r="U103"/>
      <c r="V103"/>
      <c r="W103"/>
    </row>
    <row r="104" spans="1:23" x14ac:dyDescent="0.35">
      <c r="A104"/>
      <c r="B104" s="12"/>
      <c r="C104" s="12"/>
      <c r="D104" s="150" t="s">
        <v>235</v>
      </c>
      <c r="E104" s="12" t="s">
        <v>197</v>
      </c>
      <c r="F104" s="237" t="s">
        <v>752</v>
      </c>
      <c r="G104" s="150" t="s">
        <v>235</v>
      </c>
      <c r="H104" s="274" t="s">
        <v>225</v>
      </c>
      <c r="I104" s="150" t="s">
        <v>235</v>
      </c>
      <c r="J104" s="12" t="s">
        <v>197</v>
      </c>
      <c r="K104" s="153" t="s">
        <v>753</v>
      </c>
      <c r="L104" s="153" t="s">
        <v>755</v>
      </c>
      <c r="M104" s="148" t="s">
        <v>140</v>
      </c>
      <c r="N104" s="148" t="s">
        <v>140</v>
      </c>
      <c r="O104" s="148" t="s">
        <v>140</v>
      </c>
      <c r="P104" s="148" t="s">
        <v>140</v>
      </c>
      <c r="Q104" s="148"/>
      <c r="R104" s="148" t="s">
        <v>140</v>
      </c>
      <c r="S104" s="148" t="s">
        <v>140</v>
      </c>
      <c r="T104" s="148" t="s">
        <v>140</v>
      </c>
      <c r="U104"/>
      <c r="V104"/>
      <c r="W104"/>
    </row>
    <row r="105" spans="1:23" x14ac:dyDescent="0.35">
      <c r="A105"/>
      <c r="B105" s="12"/>
      <c r="C105" s="12"/>
      <c r="D105" s="150" t="s">
        <v>756</v>
      </c>
      <c r="E105" s="12" t="s">
        <v>197</v>
      </c>
      <c r="F105" s="237" t="s">
        <v>752</v>
      </c>
      <c r="G105" s="150" t="s">
        <v>756</v>
      </c>
      <c r="H105" s="274" t="s">
        <v>227</v>
      </c>
      <c r="I105" s="150" t="s">
        <v>756</v>
      </c>
      <c r="J105" s="12" t="s">
        <v>197</v>
      </c>
      <c r="K105" s="153" t="s">
        <v>753</v>
      </c>
      <c r="L105" s="153" t="s">
        <v>755</v>
      </c>
      <c r="M105" s="148" t="s">
        <v>140</v>
      </c>
      <c r="N105" s="148" t="s">
        <v>140</v>
      </c>
      <c r="O105" s="148" t="s">
        <v>140</v>
      </c>
      <c r="P105" s="148" t="s">
        <v>140</v>
      </c>
      <c r="Q105" s="148"/>
      <c r="R105" s="148" t="s">
        <v>140</v>
      </c>
      <c r="S105" s="148" t="s">
        <v>140</v>
      </c>
      <c r="T105" s="148" t="s">
        <v>140</v>
      </c>
      <c r="U105"/>
      <c r="V105"/>
      <c r="W105"/>
    </row>
    <row r="106" spans="1:23" x14ac:dyDescent="0.35">
      <c r="A106"/>
      <c r="B106" s="12"/>
      <c r="C106" s="12"/>
      <c r="D106" s="150" t="s">
        <v>757</v>
      </c>
      <c r="E106" s="12" t="s">
        <v>197</v>
      </c>
      <c r="F106" s="237" t="s">
        <v>752</v>
      </c>
      <c r="G106" s="150" t="s">
        <v>757</v>
      </c>
      <c r="H106" s="274" t="s">
        <v>758</v>
      </c>
      <c r="I106" s="150" t="s">
        <v>757</v>
      </c>
      <c r="J106" s="12" t="s">
        <v>197</v>
      </c>
      <c r="K106" s="153" t="s">
        <v>753</v>
      </c>
      <c r="L106" s="153" t="s">
        <v>755</v>
      </c>
      <c r="M106" s="148" t="s">
        <v>140</v>
      </c>
      <c r="N106" s="148" t="s">
        <v>140</v>
      </c>
      <c r="O106" s="148" t="s">
        <v>140</v>
      </c>
      <c r="P106" s="148" t="s">
        <v>140</v>
      </c>
      <c r="Q106" s="148"/>
      <c r="R106" s="148" t="s">
        <v>140</v>
      </c>
      <c r="S106" s="148" t="s">
        <v>140</v>
      </c>
      <c r="T106" s="148" t="s">
        <v>140</v>
      </c>
      <c r="U106"/>
      <c r="V106"/>
      <c r="W106"/>
    </row>
    <row r="107" spans="1:23" x14ac:dyDescent="0.35">
      <c r="A107"/>
      <c r="B107"/>
      <c r="C107"/>
      <c r="D107" s="150" t="s">
        <v>759</v>
      </c>
      <c r="E107" s="12" t="s">
        <v>197</v>
      </c>
      <c r="F107" s="237" t="s">
        <v>752</v>
      </c>
      <c r="G107" s="150" t="s">
        <v>759</v>
      </c>
      <c r="H107" s="274" t="s">
        <v>210</v>
      </c>
      <c r="I107" s="150" t="s">
        <v>759</v>
      </c>
      <c r="J107" s="12" t="s">
        <v>197</v>
      </c>
      <c r="K107" s="153" t="s">
        <v>753</v>
      </c>
      <c r="L107" s="153" t="s">
        <v>755</v>
      </c>
      <c r="M107" s="148" t="s">
        <v>140</v>
      </c>
      <c r="N107" s="148" t="s">
        <v>140</v>
      </c>
      <c r="O107" s="148" t="s">
        <v>140</v>
      </c>
      <c r="P107" s="148" t="s">
        <v>140</v>
      </c>
      <c r="Q107" s="148"/>
      <c r="R107" s="148" t="s">
        <v>140</v>
      </c>
      <c r="S107" s="148" t="s">
        <v>140</v>
      </c>
      <c r="T107" s="148" t="s">
        <v>140</v>
      </c>
      <c r="U107"/>
      <c r="V107"/>
      <c r="W107"/>
    </row>
    <row r="108" spans="1:23" ht="15" thickBot="1" x14ac:dyDescent="0.4">
      <c r="A108"/>
      <c r="B108" s="141"/>
      <c r="C108" s="141"/>
      <c r="D108" s="158" t="s">
        <v>760</v>
      </c>
      <c r="E108" s="12" t="s">
        <v>197</v>
      </c>
      <c r="F108" s="239" t="s">
        <v>752</v>
      </c>
      <c r="G108" s="158" t="s">
        <v>760</v>
      </c>
      <c r="H108" s="274" t="s">
        <v>761</v>
      </c>
      <c r="I108" s="158" t="s">
        <v>760</v>
      </c>
      <c r="J108" s="12" t="s">
        <v>197</v>
      </c>
      <c r="K108" s="161" t="s">
        <v>753</v>
      </c>
      <c r="L108" s="161" t="s">
        <v>755</v>
      </c>
      <c r="M108" s="148" t="s">
        <v>140</v>
      </c>
      <c r="N108" s="148" t="s">
        <v>140</v>
      </c>
      <c r="O108" s="148" t="s">
        <v>140</v>
      </c>
      <c r="P108" s="148" t="s">
        <v>140</v>
      </c>
      <c r="Q108" s="148"/>
      <c r="R108" s="148" t="s">
        <v>140</v>
      </c>
      <c r="S108" s="148" t="s">
        <v>140</v>
      </c>
      <c r="T108" s="148" t="s">
        <v>140</v>
      </c>
      <c r="U108"/>
      <c r="V108"/>
      <c r="W108"/>
    </row>
    <row r="109" spans="1:23" ht="15" thickBot="1" x14ac:dyDescent="0.4">
      <c r="A109" s="143" t="s">
        <v>762</v>
      </c>
      <c r="B109" s="12" t="s">
        <v>229</v>
      </c>
      <c r="C109" s="403" t="s">
        <v>218</v>
      </c>
      <c r="D109" s="199" t="s">
        <v>763</v>
      </c>
      <c r="E109" s="12" t="s">
        <v>204</v>
      </c>
      <c r="F109" s="250" t="s">
        <v>764</v>
      </c>
      <c r="G109" s="199" t="s">
        <v>763</v>
      </c>
      <c r="H109" s="275" t="s">
        <v>236</v>
      </c>
      <c r="I109" s="199" t="s">
        <v>763</v>
      </c>
      <c r="J109" s="12" t="s">
        <v>204</v>
      </c>
      <c r="K109" s="242" t="s">
        <v>765</v>
      </c>
      <c r="L109" s="243" t="s">
        <v>755</v>
      </c>
      <c r="M109" s="228" t="s">
        <v>140</v>
      </c>
      <c r="N109" s="228" t="s">
        <v>140</v>
      </c>
      <c r="O109" s="228" t="s">
        <v>140</v>
      </c>
      <c r="P109" s="228" t="s">
        <v>140</v>
      </c>
      <c r="Q109" s="228"/>
      <c r="R109" s="228" t="s">
        <v>140</v>
      </c>
      <c r="S109" s="228" t="s">
        <v>140</v>
      </c>
      <c r="T109" s="228" t="s">
        <v>140</v>
      </c>
      <c r="U109"/>
      <c r="V109" t="s">
        <v>600</v>
      </c>
      <c r="W109"/>
    </row>
    <row r="110" spans="1:23" ht="15" thickBot="1" x14ac:dyDescent="0.4">
      <c r="A110"/>
      <c r="B110" s="149"/>
      <c r="C110" s="403"/>
      <c r="D110" s="206" t="s">
        <v>766</v>
      </c>
      <c r="E110" s="12" t="s">
        <v>204</v>
      </c>
      <c r="F110" s="252" t="s">
        <v>764</v>
      </c>
      <c r="G110" s="206" t="s">
        <v>766</v>
      </c>
      <c r="H110" s="276" t="s">
        <v>237</v>
      </c>
      <c r="I110" s="206" t="s">
        <v>766</v>
      </c>
      <c r="J110" s="12" t="s">
        <v>204</v>
      </c>
      <c r="K110" s="242" t="s">
        <v>753</v>
      </c>
      <c r="L110" s="277" t="s">
        <v>755</v>
      </c>
      <c r="M110" s="228" t="s">
        <v>140</v>
      </c>
      <c r="N110" s="228" t="s">
        <v>140</v>
      </c>
      <c r="O110" s="228" t="s">
        <v>140</v>
      </c>
      <c r="P110" s="228" t="s">
        <v>140</v>
      </c>
      <c r="Q110" s="228"/>
      <c r="R110" s="228" t="s">
        <v>140</v>
      </c>
      <c r="S110" s="228" t="s">
        <v>140</v>
      </c>
      <c r="T110" s="228" t="s">
        <v>140</v>
      </c>
      <c r="U110"/>
      <c r="V110" t="s">
        <v>35</v>
      </c>
      <c r="W110" t="s">
        <v>35</v>
      </c>
    </row>
    <row r="111" spans="1:23" ht="15" thickBot="1" x14ac:dyDescent="0.4">
      <c r="A111" s="143"/>
      <c r="B111" s="149"/>
      <c r="C111" s="12"/>
      <c r="D111" s="206" t="s">
        <v>767</v>
      </c>
      <c r="E111" s="12" t="s">
        <v>204</v>
      </c>
      <c r="F111" s="252" t="s">
        <v>764</v>
      </c>
      <c r="G111" s="206" t="s">
        <v>767</v>
      </c>
      <c r="H111" s="276" t="s">
        <v>238</v>
      </c>
      <c r="I111" s="206" t="s">
        <v>767</v>
      </c>
      <c r="J111" s="12" t="s">
        <v>204</v>
      </c>
      <c r="K111" s="242" t="s">
        <v>753</v>
      </c>
      <c r="L111" s="277" t="s">
        <v>755</v>
      </c>
      <c r="M111" s="228" t="s">
        <v>140</v>
      </c>
      <c r="N111" s="228" t="s">
        <v>140</v>
      </c>
      <c r="O111" s="228" t="s">
        <v>140</v>
      </c>
      <c r="P111" s="228" t="s">
        <v>140</v>
      </c>
      <c r="Q111" s="228"/>
      <c r="R111" s="228" t="s">
        <v>140</v>
      </c>
      <c r="S111" s="228" t="s">
        <v>140</v>
      </c>
      <c r="T111" s="228" t="s">
        <v>140</v>
      </c>
      <c r="U111"/>
      <c r="V111" s="154" t="s">
        <v>214</v>
      </c>
      <c r="W111" s="155" t="s">
        <v>744</v>
      </c>
    </row>
    <row r="112" spans="1:23" ht="15" thickBot="1" x14ac:dyDescent="0.4">
      <c r="A112" s="143"/>
      <c r="B112" s="149"/>
      <c r="C112" s="12"/>
      <c r="D112" s="211" t="s">
        <v>768</v>
      </c>
      <c r="E112" s="12" t="s">
        <v>204</v>
      </c>
      <c r="F112" s="254" t="s">
        <v>764</v>
      </c>
      <c r="G112" s="211" t="s">
        <v>768</v>
      </c>
      <c r="H112" s="278" t="s">
        <v>239</v>
      </c>
      <c r="I112" s="211" t="s">
        <v>768</v>
      </c>
      <c r="J112" s="12" t="s">
        <v>204</v>
      </c>
      <c r="K112" s="242" t="s">
        <v>753</v>
      </c>
      <c r="L112" s="279" t="s">
        <v>755</v>
      </c>
      <c r="M112" s="228" t="s">
        <v>140</v>
      </c>
      <c r="N112" s="228" t="s">
        <v>140</v>
      </c>
      <c r="O112" s="228" t="s">
        <v>140</v>
      </c>
      <c r="P112" s="228" t="s">
        <v>140</v>
      </c>
      <c r="Q112" s="228"/>
      <c r="R112" s="228" t="s">
        <v>140</v>
      </c>
      <c r="S112" s="228" t="s">
        <v>140</v>
      </c>
      <c r="T112" s="228" t="s">
        <v>140</v>
      </c>
      <c r="U112"/>
      <c r="V112" s="247" t="s">
        <v>223</v>
      </c>
      <c r="W112" s="248" t="s">
        <v>721</v>
      </c>
    </row>
    <row r="113" spans="1:23" x14ac:dyDescent="0.35">
      <c r="A113" s="143"/>
      <c r="B113" s="149"/>
      <c r="C113" s="12"/>
      <c r="D113" s="232"/>
      <c r="E113" s="12"/>
      <c r="F113" s="233"/>
      <c r="G113" s="232"/>
      <c r="H113"/>
      <c r="I113" s="232"/>
      <c r="J113" s="12"/>
      <c r="K113" s="280"/>
      <c r="L113" s="280"/>
      <c r="M113" s="9"/>
      <c r="N113" s="9"/>
      <c r="O113" s="9"/>
      <c r="P113" s="9"/>
      <c r="Q113" s="9"/>
      <c r="R113" s="9"/>
      <c r="S113" s="9"/>
      <c r="T113" s="9"/>
      <c r="U113"/>
      <c r="V113"/>
      <c r="W113"/>
    </row>
    <row r="114" spans="1:23" x14ac:dyDescent="0.35">
      <c r="A114" s="143"/>
      <c r="B114" s="149"/>
      <c r="C114" s="12"/>
      <c r="V114"/>
      <c r="W114"/>
    </row>
    <row r="115" spans="1:23" x14ac:dyDescent="0.35">
      <c r="A115"/>
      <c r="B115" s="149"/>
      <c r="C115" s="12"/>
      <c r="V115"/>
      <c r="W115"/>
    </row>
    <row r="116" spans="1:23" x14ac:dyDescent="0.35">
      <c r="A116"/>
      <c r="B116" s="12"/>
      <c r="C116" s="403"/>
      <c r="V116"/>
      <c r="W116"/>
    </row>
    <row r="117" spans="1:23" x14ac:dyDescent="0.35">
      <c r="A117"/>
      <c r="B117" s="149"/>
      <c r="C117" s="403"/>
      <c r="V117"/>
      <c r="W117"/>
    </row>
    <row r="118" spans="1:23" x14ac:dyDescent="0.35">
      <c r="A118"/>
      <c r="B118" s="12"/>
      <c r="C118" s="12"/>
      <c r="V118"/>
      <c r="W118"/>
    </row>
    <row r="119" spans="1:23" x14ac:dyDescent="0.35">
      <c r="A119"/>
      <c r="B119" s="12"/>
      <c r="C119" s="12"/>
      <c r="V119"/>
      <c r="W119"/>
    </row>
    <row r="120" spans="1:23" x14ac:dyDescent="0.35">
      <c r="A120"/>
      <c r="B120" s="149"/>
      <c r="C120" s="12"/>
      <c r="V120"/>
      <c r="W120"/>
    </row>
  </sheetData>
  <mergeCells count="14">
    <mergeCell ref="C93:C94"/>
    <mergeCell ref="C102:C103"/>
    <mergeCell ref="C109:C110"/>
    <mergeCell ref="B1:C1"/>
    <mergeCell ref="C116:C117"/>
    <mergeCell ref="C76:C77"/>
    <mergeCell ref="C95:C96"/>
    <mergeCell ref="C86:C87"/>
    <mergeCell ref="C83:C84"/>
    <mergeCell ref="E1:F1"/>
    <mergeCell ref="C3:C5"/>
    <mergeCell ref="C52:C53"/>
    <mergeCell ref="C65:C66"/>
    <mergeCell ref="C71:C72"/>
  </mergeCells>
  <phoneticPr fontId="20" type="noConversion"/>
  <pageMargins left="0.7" right="0.7" top="0.75" bottom="0.75" header="0.3" footer="0.3"/>
  <pageSetup paperSize="9" firstPageNumber="2147483648" orientation="portrait"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F270"/>
  <sheetViews>
    <sheetView topLeftCell="A252" zoomScale="85" zoomScaleNormal="85" workbookViewId="0">
      <selection activeCell="B273" sqref="B273"/>
    </sheetView>
  </sheetViews>
  <sheetFormatPr baseColWidth="10" defaultRowHeight="14.5" x14ac:dyDescent="0.35"/>
  <cols>
    <col min="1" max="1" width="12.7265625" customWidth="1"/>
    <col min="2" max="2" width="150.7265625" customWidth="1"/>
    <col min="3" max="3" width="12.7265625" customWidth="1"/>
    <col min="4" max="4" width="180.54296875" customWidth="1"/>
    <col min="5" max="5" width="12.7265625" customWidth="1"/>
    <col min="6" max="6" width="75.453125" customWidth="1"/>
    <col min="7" max="7" width="12.7265625" customWidth="1"/>
    <col min="8" max="8" width="4" customWidth="1"/>
  </cols>
  <sheetData>
    <row r="1" spans="1:20" ht="15" thickBot="1" x14ac:dyDescent="0.4">
      <c r="A1" s="1" t="s">
        <v>207</v>
      </c>
      <c r="B1" s="1" t="s">
        <v>254</v>
      </c>
    </row>
    <row r="2" spans="1:20" s="1" customFormat="1" ht="15" thickBot="1" x14ac:dyDescent="0.4">
      <c r="A2" s="18" t="s">
        <v>255</v>
      </c>
      <c r="B2" s="19" t="s">
        <v>76</v>
      </c>
      <c r="C2" s="18" t="s">
        <v>255</v>
      </c>
      <c r="D2" s="5" t="s">
        <v>256</v>
      </c>
      <c r="E2" s="18" t="s">
        <v>255</v>
      </c>
      <c r="F2" s="20" t="s">
        <v>257</v>
      </c>
      <c r="G2" s="18" t="s">
        <v>255</v>
      </c>
      <c r="H2" s="21" t="s">
        <v>258</v>
      </c>
    </row>
    <row r="3" spans="1:20" s="1" customFormat="1" x14ac:dyDescent="0.35">
      <c r="A3" s="10" t="s">
        <v>35</v>
      </c>
      <c r="B3" s="11" t="s">
        <v>35</v>
      </c>
      <c r="C3" s="11" t="s">
        <v>35</v>
      </c>
      <c r="D3" s="11" t="s">
        <v>35</v>
      </c>
      <c r="E3" s="11" t="s">
        <v>35</v>
      </c>
      <c r="F3" s="7" t="s">
        <v>35</v>
      </c>
      <c r="G3" s="11" t="s">
        <v>35</v>
      </c>
      <c r="H3" s="8" t="s">
        <v>35</v>
      </c>
    </row>
    <row r="4" spans="1:20" ht="14.5" customHeight="1" x14ac:dyDescent="0.35">
      <c r="A4" s="281" t="s">
        <v>259</v>
      </c>
      <c r="B4" s="282" t="s">
        <v>260</v>
      </c>
      <c r="C4" s="283" t="s">
        <v>259</v>
      </c>
      <c r="D4" s="282" t="s">
        <v>261</v>
      </c>
      <c r="E4" s="283" t="s">
        <v>259</v>
      </c>
      <c r="F4" s="283" t="s">
        <v>769</v>
      </c>
      <c r="G4" s="283" t="s">
        <v>259</v>
      </c>
      <c r="H4" s="284" t="s">
        <v>198</v>
      </c>
      <c r="I4" s="168" t="s">
        <v>262</v>
      </c>
      <c r="K4" s="168" t="s">
        <v>263</v>
      </c>
      <c r="M4" s="168" t="s">
        <v>264</v>
      </c>
      <c r="O4" t="s">
        <v>265</v>
      </c>
      <c r="T4" s="58"/>
    </row>
    <row r="5" spans="1:20" ht="14.5" customHeight="1" x14ac:dyDescent="0.35">
      <c r="A5" s="281" t="s">
        <v>266</v>
      </c>
      <c r="B5" s="282" t="s">
        <v>260</v>
      </c>
      <c r="C5" s="283" t="s">
        <v>266</v>
      </c>
      <c r="D5" s="282" t="s">
        <v>267</v>
      </c>
      <c r="E5" s="283" t="s">
        <v>266</v>
      </c>
      <c r="F5" s="283" t="s">
        <v>769</v>
      </c>
      <c r="G5" s="283" t="s">
        <v>266</v>
      </c>
      <c r="H5" s="284" t="s">
        <v>198</v>
      </c>
      <c r="I5" s="168" t="s">
        <v>262</v>
      </c>
      <c r="K5" s="168" t="s">
        <v>263</v>
      </c>
      <c r="M5" s="168" t="s">
        <v>264</v>
      </c>
      <c r="T5" s="58"/>
    </row>
    <row r="6" spans="1:20" ht="14.5" customHeight="1" x14ac:dyDescent="0.35">
      <c r="A6" s="281" t="s">
        <v>268</v>
      </c>
      <c r="B6" s="282" t="s">
        <v>269</v>
      </c>
      <c r="C6" s="283" t="s">
        <v>268</v>
      </c>
      <c r="D6" s="282" t="s">
        <v>270</v>
      </c>
      <c r="E6" s="283" t="s">
        <v>268</v>
      </c>
      <c r="F6" s="283" t="s">
        <v>769</v>
      </c>
      <c r="G6" s="283" t="s">
        <v>268</v>
      </c>
      <c r="H6" s="284" t="s">
        <v>198</v>
      </c>
      <c r="I6" s="168" t="s">
        <v>262</v>
      </c>
      <c r="K6" s="168" t="s">
        <v>263</v>
      </c>
      <c r="M6" s="168" t="s">
        <v>264</v>
      </c>
      <c r="T6" s="58"/>
    </row>
    <row r="7" spans="1:20" ht="14.5" customHeight="1" x14ac:dyDescent="0.35">
      <c r="A7" s="281" t="s">
        <v>271</v>
      </c>
      <c r="B7" s="282" t="s">
        <v>272</v>
      </c>
      <c r="C7" s="283" t="s">
        <v>271</v>
      </c>
      <c r="D7" s="282" t="s">
        <v>770</v>
      </c>
      <c r="E7" s="283" t="s">
        <v>271</v>
      </c>
      <c r="F7" s="283" t="s">
        <v>769</v>
      </c>
      <c r="G7" s="283" t="s">
        <v>271</v>
      </c>
      <c r="H7" s="284" t="s">
        <v>198</v>
      </c>
      <c r="I7" s="168" t="s">
        <v>262</v>
      </c>
      <c r="K7" s="168" t="s">
        <v>263</v>
      </c>
      <c r="M7" s="168" t="s">
        <v>264</v>
      </c>
      <c r="T7" s="58"/>
    </row>
    <row r="8" spans="1:20" ht="14.5" customHeight="1" x14ac:dyDescent="0.35">
      <c r="A8" s="281" t="s">
        <v>771</v>
      </c>
      <c r="B8" s="282" t="s">
        <v>272</v>
      </c>
      <c r="C8" s="283" t="s">
        <v>771</v>
      </c>
      <c r="D8" s="282" t="s">
        <v>772</v>
      </c>
      <c r="E8" s="283" t="s">
        <v>771</v>
      </c>
      <c r="F8" s="283" t="s">
        <v>769</v>
      </c>
      <c r="G8" s="283" t="s">
        <v>771</v>
      </c>
      <c r="H8" s="284" t="s">
        <v>198</v>
      </c>
      <c r="I8" s="168" t="s">
        <v>262</v>
      </c>
      <c r="K8" s="168" t="s">
        <v>263</v>
      </c>
      <c r="M8" s="168" t="s">
        <v>264</v>
      </c>
      <c r="T8" s="58"/>
    </row>
    <row r="9" spans="1:20" ht="14.5" customHeight="1" x14ac:dyDescent="0.35">
      <c r="A9" s="281" t="s">
        <v>773</v>
      </c>
      <c r="B9" s="282" t="s">
        <v>272</v>
      </c>
      <c r="C9" s="283" t="s">
        <v>773</v>
      </c>
      <c r="D9" s="282" t="s">
        <v>774</v>
      </c>
      <c r="E9" s="283" t="s">
        <v>773</v>
      </c>
      <c r="F9" s="283" t="s">
        <v>769</v>
      </c>
      <c r="G9" s="283" t="s">
        <v>773</v>
      </c>
      <c r="H9" s="284" t="s">
        <v>198</v>
      </c>
      <c r="I9" s="168" t="s">
        <v>262</v>
      </c>
      <c r="K9" s="168" t="s">
        <v>263</v>
      </c>
      <c r="M9" s="168" t="s">
        <v>264</v>
      </c>
      <c r="T9" s="58"/>
    </row>
    <row r="10" spans="1:20" ht="14.5" customHeight="1" x14ac:dyDescent="0.35">
      <c r="A10" s="281" t="s">
        <v>273</v>
      </c>
      <c r="B10" s="282" t="s">
        <v>775</v>
      </c>
      <c r="C10" s="283" t="s">
        <v>273</v>
      </c>
      <c r="D10" s="282" t="s">
        <v>776</v>
      </c>
      <c r="E10" s="283" t="s">
        <v>273</v>
      </c>
      <c r="F10" s="283" t="s">
        <v>769</v>
      </c>
      <c r="G10" s="283" t="s">
        <v>273</v>
      </c>
      <c r="H10" s="284" t="s">
        <v>198</v>
      </c>
      <c r="I10" s="168" t="s">
        <v>262</v>
      </c>
      <c r="K10" s="168" t="s">
        <v>263</v>
      </c>
      <c r="M10" s="168" t="s">
        <v>264</v>
      </c>
      <c r="T10" s="58"/>
    </row>
    <row r="11" spans="1:20" ht="14.5" customHeight="1" x14ac:dyDescent="0.35">
      <c r="A11" s="281" t="s">
        <v>274</v>
      </c>
      <c r="B11" s="282" t="s">
        <v>775</v>
      </c>
      <c r="C11" s="283" t="s">
        <v>274</v>
      </c>
      <c r="D11" s="282" t="s">
        <v>777</v>
      </c>
      <c r="E11" s="283" t="s">
        <v>274</v>
      </c>
      <c r="F11" s="283" t="s">
        <v>769</v>
      </c>
      <c r="G11" s="283" t="s">
        <v>274</v>
      </c>
      <c r="H11" s="284" t="s">
        <v>198</v>
      </c>
      <c r="I11" s="168" t="s">
        <v>262</v>
      </c>
      <c r="K11" s="168" t="s">
        <v>263</v>
      </c>
      <c r="M11" s="168" t="s">
        <v>264</v>
      </c>
      <c r="T11" s="58"/>
    </row>
    <row r="12" spans="1:20" ht="14.5" customHeight="1" x14ac:dyDescent="0.35">
      <c r="A12" s="281" t="s">
        <v>275</v>
      </c>
      <c r="B12" s="282" t="s">
        <v>778</v>
      </c>
      <c r="C12" s="283" t="s">
        <v>275</v>
      </c>
      <c r="D12" s="282" t="s">
        <v>276</v>
      </c>
      <c r="E12" s="283" t="s">
        <v>275</v>
      </c>
      <c r="F12" s="283" t="s">
        <v>769</v>
      </c>
      <c r="G12" s="283" t="s">
        <v>275</v>
      </c>
      <c r="H12" s="284" t="s">
        <v>198</v>
      </c>
      <c r="I12" s="168" t="s">
        <v>262</v>
      </c>
      <c r="K12" s="168" t="s">
        <v>263</v>
      </c>
      <c r="M12" s="168" t="s">
        <v>264</v>
      </c>
      <c r="T12" s="58"/>
    </row>
    <row r="13" spans="1:20" ht="14.5" customHeight="1" x14ac:dyDescent="0.35">
      <c r="A13" s="281" t="s">
        <v>779</v>
      </c>
      <c r="B13" s="282" t="s">
        <v>780</v>
      </c>
      <c r="C13" s="283" t="s">
        <v>779</v>
      </c>
      <c r="D13" s="282" t="s">
        <v>295</v>
      </c>
      <c r="E13" s="283" t="s">
        <v>779</v>
      </c>
      <c r="F13" s="283" t="s">
        <v>769</v>
      </c>
      <c r="G13" s="283" t="s">
        <v>779</v>
      </c>
      <c r="H13" s="284" t="s">
        <v>198</v>
      </c>
      <c r="I13" s="168" t="s">
        <v>262</v>
      </c>
      <c r="K13" s="168" t="s">
        <v>263</v>
      </c>
      <c r="M13" s="168" t="s">
        <v>264</v>
      </c>
      <c r="T13" s="58"/>
    </row>
    <row r="14" spans="1:20" ht="14.5" customHeight="1" x14ac:dyDescent="0.35">
      <c r="A14" s="281" t="s">
        <v>781</v>
      </c>
      <c r="B14" s="282" t="s">
        <v>782</v>
      </c>
      <c r="C14" s="283" t="s">
        <v>781</v>
      </c>
      <c r="D14" s="282" t="s">
        <v>783</v>
      </c>
      <c r="E14" s="283" t="s">
        <v>781</v>
      </c>
      <c r="F14" s="283" t="s">
        <v>769</v>
      </c>
      <c r="G14" s="283" t="s">
        <v>781</v>
      </c>
      <c r="H14" s="284" t="s">
        <v>198</v>
      </c>
      <c r="I14" s="168" t="s">
        <v>262</v>
      </c>
      <c r="K14" s="168" t="s">
        <v>263</v>
      </c>
      <c r="M14" s="168" t="s">
        <v>264</v>
      </c>
      <c r="T14" s="58"/>
    </row>
    <row r="15" spans="1:20" ht="14.5" customHeight="1" x14ac:dyDescent="0.35">
      <c r="A15" s="285" t="s">
        <v>277</v>
      </c>
      <c r="B15" s="286" t="s">
        <v>784</v>
      </c>
      <c r="C15" s="287" t="s">
        <v>277</v>
      </c>
      <c r="D15" s="288" t="s">
        <v>785</v>
      </c>
      <c r="E15" s="287" t="s">
        <v>277</v>
      </c>
      <c r="F15" s="289" t="s">
        <v>786</v>
      </c>
      <c r="G15" s="287" t="s">
        <v>277</v>
      </c>
      <c r="H15" s="290" t="s">
        <v>199</v>
      </c>
      <c r="J15" s="214" t="s">
        <v>278</v>
      </c>
    </row>
    <row r="16" spans="1:20" ht="14.5" customHeight="1" x14ac:dyDescent="0.35">
      <c r="A16" s="285" t="s">
        <v>279</v>
      </c>
      <c r="B16" s="286" t="s">
        <v>784</v>
      </c>
      <c r="C16" s="287" t="s">
        <v>279</v>
      </c>
      <c r="D16" s="288" t="s">
        <v>280</v>
      </c>
      <c r="E16" s="287" t="s">
        <v>279</v>
      </c>
      <c r="F16" s="289" t="s">
        <v>786</v>
      </c>
      <c r="G16" s="287" t="s">
        <v>279</v>
      </c>
      <c r="H16" s="290" t="s">
        <v>199</v>
      </c>
      <c r="J16" s="214" t="s">
        <v>278</v>
      </c>
    </row>
    <row r="17" spans="1:128" ht="14.5" customHeight="1" x14ac:dyDescent="0.35">
      <c r="A17" s="285" t="s">
        <v>281</v>
      </c>
      <c r="B17" s="286" t="s">
        <v>784</v>
      </c>
      <c r="C17" s="287" t="s">
        <v>281</v>
      </c>
      <c r="D17" s="288" t="s">
        <v>787</v>
      </c>
      <c r="E17" s="287" t="s">
        <v>281</v>
      </c>
      <c r="F17" s="289" t="s">
        <v>786</v>
      </c>
      <c r="G17" s="287" t="s">
        <v>281</v>
      </c>
      <c r="H17" s="290" t="s">
        <v>199</v>
      </c>
      <c r="J17" s="214" t="s">
        <v>278</v>
      </c>
    </row>
    <row r="18" spans="1:128" ht="14.5" customHeight="1" x14ac:dyDescent="0.35">
      <c r="A18" s="285" t="s">
        <v>282</v>
      </c>
      <c r="B18" s="286" t="s">
        <v>283</v>
      </c>
      <c r="C18" s="287" t="s">
        <v>282</v>
      </c>
      <c r="D18" s="291" t="s">
        <v>788</v>
      </c>
      <c r="E18" s="287" t="s">
        <v>282</v>
      </c>
      <c r="F18" s="289" t="s">
        <v>786</v>
      </c>
      <c r="G18" s="287" t="s">
        <v>282</v>
      </c>
      <c r="H18" s="290" t="s">
        <v>199</v>
      </c>
      <c r="J18" s="214" t="s">
        <v>278</v>
      </c>
    </row>
    <row r="19" spans="1:128" ht="14.5" customHeight="1" x14ac:dyDescent="0.35">
      <c r="A19" s="285" t="s">
        <v>284</v>
      </c>
      <c r="B19" s="286" t="s">
        <v>285</v>
      </c>
      <c r="C19" s="287" t="s">
        <v>284</v>
      </c>
      <c r="D19" s="286" t="s">
        <v>789</v>
      </c>
      <c r="E19" s="287" t="s">
        <v>284</v>
      </c>
      <c r="F19" s="289" t="s">
        <v>786</v>
      </c>
      <c r="G19" s="287" t="s">
        <v>284</v>
      </c>
      <c r="H19" s="290" t="s">
        <v>199</v>
      </c>
      <c r="J19" s="214" t="s">
        <v>278</v>
      </c>
    </row>
    <row r="20" spans="1:128" ht="14.5" customHeight="1" x14ac:dyDescent="0.35">
      <c r="A20" s="285" t="s">
        <v>122</v>
      </c>
      <c r="B20" s="286" t="s">
        <v>285</v>
      </c>
      <c r="C20" s="287" t="s">
        <v>122</v>
      </c>
      <c r="D20" s="286" t="s">
        <v>790</v>
      </c>
      <c r="E20" s="287" t="s">
        <v>122</v>
      </c>
      <c r="F20" s="289" t="s">
        <v>786</v>
      </c>
      <c r="G20" s="287" t="s">
        <v>122</v>
      </c>
      <c r="H20" s="290" t="s">
        <v>199</v>
      </c>
      <c r="J20" s="214" t="s">
        <v>278</v>
      </c>
    </row>
    <row r="21" spans="1:128" ht="14.5" customHeight="1" x14ac:dyDescent="0.35">
      <c r="A21" s="285" t="s">
        <v>123</v>
      </c>
      <c r="B21" s="286" t="s">
        <v>791</v>
      </c>
      <c r="C21" s="287" t="s">
        <v>123</v>
      </c>
      <c r="D21" s="286" t="s">
        <v>792</v>
      </c>
      <c r="E21" s="287" t="s">
        <v>123</v>
      </c>
      <c r="F21" s="289" t="s">
        <v>786</v>
      </c>
      <c r="G21" s="287" t="s">
        <v>123</v>
      </c>
      <c r="H21" s="290" t="s">
        <v>199</v>
      </c>
      <c r="J21" s="214" t="s">
        <v>278</v>
      </c>
    </row>
    <row r="22" spans="1:128" ht="14.5" customHeight="1" x14ac:dyDescent="0.35">
      <c r="A22" s="285" t="s">
        <v>124</v>
      </c>
      <c r="B22" s="286" t="s">
        <v>793</v>
      </c>
      <c r="C22" s="287" t="s">
        <v>124</v>
      </c>
      <c r="D22" s="286" t="s">
        <v>287</v>
      </c>
      <c r="E22" s="287" t="s">
        <v>124</v>
      </c>
      <c r="F22" s="289" t="s">
        <v>786</v>
      </c>
      <c r="G22" s="287" t="s">
        <v>124</v>
      </c>
      <c r="H22" s="290" t="s">
        <v>199</v>
      </c>
      <c r="J22" s="214" t="s">
        <v>278</v>
      </c>
    </row>
    <row r="23" spans="1:128" ht="14.5" customHeight="1" x14ac:dyDescent="0.35">
      <c r="A23" s="285" t="s">
        <v>125</v>
      </c>
      <c r="B23" s="286" t="s">
        <v>286</v>
      </c>
      <c r="C23" s="287" t="s">
        <v>125</v>
      </c>
      <c r="D23" s="286" t="s">
        <v>288</v>
      </c>
      <c r="E23" s="287" t="s">
        <v>125</v>
      </c>
      <c r="F23" s="289" t="s">
        <v>786</v>
      </c>
      <c r="G23" s="287" t="s">
        <v>125</v>
      </c>
      <c r="H23" s="290" t="s">
        <v>199</v>
      </c>
      <c r="J23" s="214" t="s">
        <v>278</v>
      </c>
    </row>
    <row r="24" spans="1:128" s="214" customFormat="1" ht="14.5" customHeight="1" x14ac:dyDescent="0.35">
      <c r="A24" s="285" t="s">
        <v>126</v>
      </c>
      <c r="B24" s="286" t="s">
        <v>794</v>
      </c>
      <c r="C24" s="287" t="s">
        <v>126</v>
      </c>
      <c r="D24" s="286" t="s">
        <v>795</v>
      </c>
      <c r="E24" s="287" t="s">
        <v>126</v>
      </c>
      <c r="F24" s="289" t="s">
        <v>786</v>
      </c>
      <c r="G24" s="287" t="s">
        <v>126</v>
      </c>
      <c r="H24" s="290" t="s">
        <v>199</v>
      </c>
      <c r="I24"/>
      <c r="J24" s="214" t="s">
        <v>278</v>
      </c>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row>
    <row r="25" spans="1:128" ht="14.5" customHeight="1" x14ac:dyDescent="0.35">
      <c r="A25" s="285" t="s">
        <v>127</v>
      </c>
      <c r="B25" s="286" t="s">
        <v>796</v>
      </c>
      <c r="C25" s="287" t="s">
        <v>127</v>
      </c>
      <c r="D25" s="286" t="s">
        <v>289</v>
      </c>
      <c r="E25" s="287" t="s">
        <v>127</v>
      </c>
      <c r="F25" s="289" t="s">
        <v>786</v>
      </c>
      <c r="G25" s="287" t="s">
        <v>127</v>
      </c>
      <c r="H25" s="290" t="s">
        <v>199</v>
      </c>
      <c r="J25" s="214" t="s">
        <v>278</v>
      </c>
    </row>
    <row r="26" spans="1:128" ht="14.5" customHeight="1" x14ac:dyDescent="0.35">
      <c r="A26" s="285" t="s">
        <v>128</v>
      </c>
      <c r="B26" s="286" t="s">
        <v>796</v>
      </c>
      <c r="C26" s="287" t="s">
        <v>128</v>
      </c>
      <c r="D26" s="286" t="s">
        <v>290</v>
      </c>
      <c r="E26" s="287" t="s">
        <v>128</v>
      </c>
      <c r="F26" s="289" t="s">
        <v>786</v>
      </c>
      <c r="G26" s="287" t="s">
        <v>128</v>
      </c>
      <c r="H26" s="290" t="s">
        <v>199</v>
      </c>
      <c r="J26" s="214" t="s">
        <v>278</v>
      </c>
    </row>
    <row r="27" spans="1:128" ht="14.5" customHeight="1" x14ac:dyDescent="0.35">
      <c r="A27" s="292" t="s">
        <v>129</v>
      </c>
      <c r="B27" s="293" t="s">
        <v>797</v>
      </c>
      <c r="C27" s="294" t="s">
        <v>129</v>
      </c>
      <c r="D27" s="293" t="s">
        <v>798</v>
      </c>
      <c r="E27" s="294" t="s">
        <v>129</v>
      </c>
      <c r="F27" s="294" t="s">
        <v>291</v>
      </c>
      <c r="G27" s="294" t="s">
        <v>129</v>
      </c>
      <c r="H27" s="295" t="s">
        <v>201</v>
      </c>
      <c r="K27" s="296" t="s">
        <v>263</v>
      </c>
      <c r="L27" s="296" t="s">
        <v>292</v>
      </c>
    </row>
    <row r="28" spans="1:128" ht="14.5" customHeight="1" x14ac:dyDescent="0.35">
      <c r="A28" s="292" t="s">
        <v>130</v>
      </c>
      <c r="B28" s="293" t="s">
        <v>797</v>
      </c>
      <c r="C28" s="294" t="s">
        <v>130</v>
      </c>
      <c r="D28" s="293" t="s">
        <v>799</v>
      </c>
      <c r="E28" s="294" t="s">
        <v>130</v>
      </c>
      <c r="F28" s="294" t="s">
        <v>291</v>
      </c>
      <c r="G28" s="294" t="s">
        <v>130</v>
      </c>
      <c r="H28" s="295" t="s">
        <v>201</v>
      </c>
      <c r="K28" s="296" t="s">
        <v>263</v>
      </c>
      <c r="L28" s="296" t="s">
        <v>292</v>
      </c>
    </row>
    <row r="29" spans="1:128" ht="14.5" customHeight="1" x14ac:dyDescent="0.35">
      <c r="A29" s="292" t="s">
        <v>131</v>
      </c>
      <c r="B29" s="293" t="s">
        <v>800</v>
      </c>
      <c r="C29" s="294" t="s">
        <v>131</v>
      </c>
      <c r="D29" s="293" t="s">
        <v>801</v>
      </c>
      <c r="E29" s="294" t="s">
        <v>131</v>
      </c>
      <c r="F29" s="294" t="s">
        <v>291</v>
      </c>
      <c r="G29" s="294" t="s">
        <v>131</v>
      </c>
      <c r="H29" s="295" t="s">
        <v>201</v>
      </c>
      <c r="K29" s="296" t="s">
        <v>263</v>
      </c>
      <c r="L29" s="296" t="s">
        <v>292</v>
      </c>
    </row>
    <row r="30" spans="1:128" ht="14.5" customHeight="1" x14ac:dyDescent="0.35">
      <c r="A30" s="292" t="s">
        <v>132</v>
      </c>
      <c r="B30" s="293" t="s">
        <v>293</v>
      </c>
      <c r="C30" s="294" t="s">
        <v>132</v>
      </c>
      <c r="D30" s="293" t="s">
        <v>774</v>
      </c>
      <c r="E30" s="294" t="s">
        <v>132</v>
      </c>
      <c r="F30" s="294" t="s">
        <v>291</v>
      </c>
      <c r="G30" s="294" t="s">
        <v>132</v>
      </c>
      <c r="H30" s="295" t="s">
        <v>201</v>
      </c>
      <c r="K30" s="296" t="s">
        <v>263</v>
      </c>
      <c r="L30" s="296" t="s">
        <v>292</v>
      </c>
    </row>
    <row r="31" spans="1:128" ht="14.5" customHeight="1" x14ac:dyDescent="0.35">
      <c r="A31" s="292" t="s">
        <v>133</v>
      </c>
      <c r="B31" s="293" t="s">
        <v>293</v>
      </c>
      <c r="C31" s="294" t="s">
        <v>133</v>
      </c>
      <c r="D31" s="293" t="s">
        <v>294</v>
      </c>
      <c r="E31" s="294" t="s">
        <v>133</v>
      </c>
      <c r="F31" s="294" t="s">
        <v>291</v>
      </c>
      <c r="G31" s="294" t="s">
        <v>133</v>
      </c>
      <c r="H31" s="295" t="s">
        <v>201</v>
      </c>
      <c r="K31" s="296" t="s">
        <v>263</v>
      </c>
      <c r="L31" s="296" t="s">
        <v>292</v>
      </c>
    </row>
    <row r="32" spans="1:128" ht="14.5" customHeight="1" x14ac:dyDescent="0.35">
      <c r="A32" s="292" t="s">
        <v>134</v>
      </c>
      <c r="B32" s="293" t="s">
        <v>293</v>
      </c>
      <c r="C32" s="294" t="s">
        <v>134</v>
      </c>
      <c r="D32" s="293" t="s">
        <v>802</v>
      </c>
      <c r="E32" s="294" t="s">
        <v>134</v>
      </c>
      <c r="F32" s="294" t="s">
        <v>291</v>
      </c>
      <c r="G32" s="294" t="s">
        <v>134</v>
      </c>
      <c r="H32" s="295" t="s">
        <v>201</v>
      </c>
      <c r="K32" s="296" t="s">
        <v>263</v>
      </c>
      <c r="L32" s="296" t="s">
        <v>292</v>
      </c>
    </row>
    <row r="33" spans="1:23" ht="14.5" customHeight="1" x14ac:dyDescent="0.35">
      <c r="A33" s="292" t="s">
        <v>135</v>
      </c>
      <c r="B33" s="293" t="s">
        <v>293</v>
      </c>
      <c r="C33" s="294" t="s">
        <v>135</v>
      </c>
      <c r="D33" s="293" t="s">
        <v>295</v>
      </c>
      <c r="E33" s="294" t="s">
        <v>135</v>
      </c>
      <c r="F33" s="294" t="s">
        <v>291</v>
      </c>
      <c r="G33" s="294" t="s">
        <v>135</v>
      </c>
      <c r="H33" s="295" t="s">
        <v>201</v>
      </c>
      <c r="K33" s="296" t="s">
        <v>263</v>
      </c>
      <c r="L33" s="296" t="s">
        <v>292</v>
      </c>
    </row>
    <row r="34" spans="1:23" ht="14.5" customHeight="1" x14ac:dyDescent="0.35">
      <c r="A34" s="292" t="s">
        <v>803</v>
      </c>
      <c r="B34" s="293" t="s">
        <v>782</v>
      </c>
      <c r="C34" s="294" t="s">
        <v>803</v>
      </c>
      <c r="D34" s="293" t="s">
        <v>804</v>
      </c>
      <c r="E34" s="294" t="s">
        <v>803</v>
      </c>
      <c r="F34" s="294" t="s">
        <v>291</v>
      </c>
      <c r="G34" s="294" t="s">
        <v>803</v>
      </c>
      <c r="H34" s="295" t="s">
        <v>201</v>
      </c>
      <c r="K34" s="296" t="s">
        <v>263</v>
      </c>
      <c r="L34" s="296" t="s">
        <v>292</v>
      </c>
    </row>
    <row r="36" spans="1:23" ht="15" thickBot="1" x14ac:dyDescent="0.4">
      <c r="A36" s="1" t="s">
        <v>296</v>
      </c>
      <c r="B36" s="1" t="s">
        <v>805</v>
      </c>
    </row>
    <row r="37" spans="1:23" s="1" customFormat="1" ht="15" thickBot="1" x14ac:dyDescent="0.4">
      <c r="A37" s="18" t="s">
        <v>255</v>
      </c>
      <c r="B37" s="19" t="s">
        <v>76</v>
      </c>
      <c r="C37" s="18" t="s">
        <v>255</v>
      </c>
      <c r="D37" s="5" t="s">
        <v>256</v>
      </c>
      <c r="E37" s="18" t="s">
        <v>255</v>
      </c>
      <c r="F37" s="20" t="s">
        <v>257</v>
      </c>
      <c r="G37" s="18" t="s">
        <v>255</v>
      </c>
      <c r="H37" s="21" t="s">
        <v>258</v>
      </c>
    </row>
    <row r="38" spans="1:23" s="1" customFormat="1" x14ac:dyDescent="0.35">
      <c r="A38" s="11" t="s">
        <v>35</v>
      </c>
      <c r="B38" s="11" t="s">
        <v>35</v>
      </c>
      <c r="C38" s="11" t="s">
        <v>35</v>
      </c>
      <c r="D38" s="11" t="s">
        <v>35</v>
      </c>
      <c r="E38" s="11" t="s">
        <v>35</v>
      </c>
      <c r="F38" s="7" t="s">
        <v>35</v>
      </c>
      <c r="G38" s="11" t="s">
        <v>35</v>
      </c>
      <c r="H38" s="8" t="s">
        <v>35</v>
      </c>
    </row>
    <row r="39" spans="1:23" ht="14.5" customHeight="1" x14ac:dyDescent="0.35">
      <c r="A39" s="297" t="s">
        <v>136</v>
      </c>
      <c r="B39" s="298" t="s">
        <v>806</v>
      </c>
      <c r="C39" s="297" t="s">
        <v>136</v>
      </c>
      <c r="D39" s="298" t="s">
        <v>807</v>
      </c>
      <c r="E39" s="297" t="s">
        <v>136</v>
      </c>
      <c r="F39" s="299" t="s">
        <v>808</v>
      </c>
      <c r="G39" s="297" t="s">
        <v>136</v>
      </c>
      <c r="H39" s="300" t="s">
        <v>202</v>
      </c>
      <c r="N39" s="223" t="s">
        <v>299</v>
      </c>
      <c r="T39" t="s">
        <v>809</v>
      </c>
      <c r="W39" s="223" t="s">
        <v>810</v>
      </c>
    </row>
    <row r="40" spans="1:23" ht="14.5" customHeight="1" x14ac:dyDescent="0.35">
      <c r="A40" s="297" t="s">
        <v>137</v>
      </c>
      <c r="B40" s="298" t="s">
        <v>806</v>
      </c>
      <c r="C40" s="297" t="s">
        <v>137</v>
      </c>
      <c r="D40" s="299" t="s">
        <v>811</v>
      </c>
      <c r="E40" s="297" t="s">
        <v>137</v>
      </c>
      <c r="F40" s="299" t="s">
        <v>808</v>
      </c>
      <c r="G40" s="297" t="s">
        <v>137</v>
      </c>
      <c r="H40" s="300" t="s">
        <v>202</v>
      </c>
      <c r="N40" s="223" t="s">
        <v>299</v>
      </c>
      <c r="T40" t="s">
        <v>812</v>
      </c>
      <c r="W40" s="223" t="s">
        <v>810</v>
      </c>
    </row>
    <row r="41" spans="1:23" ht="14.5" customHeight="1" x14ac:dyDescent="0.35">
      <c r="A41" s="297" t="s">
        <v>138</v>
      </c>
      <c r="B41" s="298" t="s">
        <v>806</v>
      </c>
      <c r="C41" s="297" t="s">
        <v>138</v>
      </c>
      <c r="D41" s="299" t="s">
        <v>813</v>
      </c>
      <c r="E41" s="297" t="s">
        <v>138</v>
      </c>
      <c r="F41" s="299" t="s">
        <v>808</v>
      </c>
      <c r="G41" s="297" t="s">
        <v>138</v>
      </c>
      <c r="H41" s="300" t="s">
        <v>202</v>
      </c>
      <c r="N41" s="223" t="s">
        <v>299</v>
      </c>
      <c r="W41" s="223" t="s">
        <v>810</v>
      </c>
    </row>
    <row r="42" spans="1:23" ht="14.5" customHeight="1" x14ac:dyDescent="0.35">
      <c r="A42" s="297" t="s">
        <v>139</v>
      </c>
      <c r="B42" s="298" t="s">
        <v>806</v>
      </c>
      <c r="C42" s="297" t="s">
        <v>139</v>
      </c>
      <c r="D42" s="299" t="s">
        <v>814</v>
      </c>
      <c r="E42" s="297" t="s">
        <v>139</v>
      </c>
      <c r="F42" s="299" t="s">
        <v>808</v>
      </c>
      <c r="G42" s="297" t="s">
        <v>139</v>
      </c>
      <c r="H42" s="300" t="s">
        <v>202</v>
      </c>
      <c r="N42" s="223" t="s">
        <v>299</v>
      </c>
      <c r="W42" s="223" t="s">
        <v>810</v>
      </c>
    </row>
    <row r="43" spans="1:23" ht="14.5" customHeight="1" x14ac:dyDescent="0.35">
      <c r="A43" s="297" t="s">
        <v>815</v>
      </c>
      <c r="B43" s="298" t="s">
        <v>816</v>
      </c>
      <c r="C43" s="297" t="s">
        <v>815</v>
      </c>
      <c r="D43" s="299" t="s">
        <v>817</v>
      </c>
      <c r="E43" s="297" t="s">
        <v>815</v>
      </c>
      <c r="F43" s="299" t="s">
        <v>808</v>
      </c>
      <c r="G43" s="297" t="s">
        <v>815</v>
      </c>
      <c r="H43" s="300" t="s">
        <v>202</v>
      </c>
      <c r="N43" s="223" t="s">
        <v>299</v>
      </c>
      <c r="W43" s="223" t="s">
        <v>810</v>
      </c>
    </row>
    <row r="44" spans="1:23" ht="14.5" customHeight="1" x14ac:dyDescent="0.35">
      <c r="A44" s="297" t="s">
        <v>818</v>
      </c>
      <c r="B44" s="298" t="s">
        <v>816</v>
      </c>
      <c r="C44" s="297" t="s">
        <v>818</v>
      </c>
      <c r="D44" s="301" t="s">
        <v>819</v>
      </c>
      <c r="E44" s="297" t="s">
        <v>818</v>
      </c>
      <c r="F44" s="299" t="s">
        <v>808</v>
      </c>
      <c r="G44" s="297" t="s">
        <v>818</v>
      </c>
      <c r="H44" s="302" t="s">
        <v>202</v>
      </c>
      <c r="N44" s="223" t="s">
        <v>299</v>
      </c>
      <c r="W44" s="223" t="s">
        <v>810</v>
      </c>
    </row>
    <row r="45" spans="1:23" ht="14.5" customHeight="1" x14ac:dyDescent="0.35">
      <c r="A45" s="297" t="s">
        <v>820</v>
      </c>
      <c r="B45" s="298" t="s">
        <v>816</v>
      </c>
      <c r="C45" s="297" t="s">
        <v>820</v>
      </c>
      <c r="D45" s="301" t="s">
        <v>821</v>
      </c>
      <c r="E45" s="297" t="s">
        <v>820</v>
      </c>
      <c r="F45" s="299" t="s">
        <v>808</v>
      </c>
      <c r="G45" s="297" t="s">
        <v>820</v>
      </c>
      <c r="H45" s="300" t="s">
        <v>202</v>
      </c>
      <c r="N45" s="223" t="s">
        <v>299</v>
      </c>
      <c r="W45" s="223" t="s">
        <v>810</v>
      </c>
    </row>
    <row r="46" spans="1:23" ht="14.5" customHeight="1" x14ac:dyDescent="0.35">
      <c r="A46" s="303" t="s">
        <v>822</v>
      </c>
      <c r="B46" s="298" t="s">
        <v>823</v>
      </c>
      <c r="C46" s="303" t="s">
        <v>822</v>
      </c>
      <c r="D46" s="301" t="s">
        <v>824</v>
      </c>
      <c r="E46" s="303" t="s">
        <v>822</v>
      </c>
      <c r="F46" s="299" t="s">
        <v>808</v>
      </c>
      <c r="G46" s="303" t="s">
        <v>822</v>
      </c>
      <c r="H46" s="302" t="s">
        <v>202</v>
      </c>
      <c r="N46" s="223" t="s">
        <v>299</v>
      </c>
      <c r="W46" s="223" t="s">
        <v>810</v>
      </c>
    </row>
    <row r="47" spans="1:23" ht="14.5" customHeight="1" thickBot="1" x14ac:dyDescent="0.4">
      <c r="A47" s="303" t="s">
        <v>825</v>
      </c>
      <c r="B47" s="298" t="s">
        <v>823</v>
      </c>
      <c r="C47" s="303" t="s">
        <v>825</v>
      </c>
      <c r="D47" s="304" t="s">
        <v>826</v>
      </c>
      <c r="E47" s="303" t="s">
        <v>825</v>
      </c>
      <c r="F47" s="299" t="s">
        <v>808</v>
      </c>
      <c r="G47" s="303" t="s">
        <v>825</v>
      </c>
      <c r="H47" s="305" t="s">
        <v>202</v>
      </c>
      <c r="N47" s="223" t="s">
        <v>299</v>
      </c>
      <c r="W47" s="223" t="s">
        <v>810</v>
      </c>
    </row>
    <row r="48" spans="1:23" ht="14.5" customHeight="1" x14ac:dyDescent="0.35">
      <c r="A48" s="283" t="s">
        <v>297</v>
      </c>
      <c r="B48" s="306" t="s">
        <v>827</v>
      </c>
      <c r="C48" s="283" t="s">
        <v>297</v>
      </c>
      <c r="D48" s="282" t="s">
        <v>298</v>
      </c>
      <c r="E48" s="283" t="s">
        <v>297</v>
      </c>
      <c r="F48" s="306" t="s">
        <v>828</v>
      </c>
      <c r="G48" s="283" t="s">
        <v>297</v>
      </c>
      <c r="H48" s="284" t="s">
        <v>208</v>
      </c>
      <c r="N48" s="168" t="s">
        <v>299</v>
      </c>
      <c r="W48" s="168" t="s">
        <v>810</v>
      </c>
    </row>
    <row r="49" spans="1:23" ht="14.5" customHeight="1" x14ac:dyDescent="0.35">
      <c r="A49" s="283" t="s">
        <v>300</v>
      </c>
      <c r="B49" s="306" t="s">
        <v>827</v>
      </c>
      <c r="C49" s="283" t="s">
        <v>300</v>
      </c>
      <c r="D49" s="282" t="s">
        <v>301</v>
      </c>
      <c r="E49" s="283" t="s">
        <v>300</v>
      </c>
      <c r="F49" s="306" t="s">
        <v>828</v>
      </c>
      <c r="G49" s="283" t="s">
        <v>300</v>
      </c>
      <c r="H49" s="284" t="s">
        <v>208</v>
      </c>
      <c r="N49" s="168" t="s">
        <v>299</v>
      </c>
      <c r="W49" s="168" t="s">
        <v>810</v>
      </c>
    </row>
    <row r="50" spans="1:23" ht="14.5" customHeight="1" x14ac:dyDescent="0.35">
      <c r="A50" s="283" t="s">
        <v>302</v>
      </c>
      <c r="B50" s="306" t="s">
        <v>827</v>
      </c>
      <c r="C50" s="283" t="s">
        <v>302</v>
      </c>
      <c r="D50" s="282" t="s">
        <v>303</v>
      </c>
      <c r="E50" s="283" t="s">
        <v>302</v>
      </c>
      <c r="F50" s="306" t="s">
        <v>828</v>
      </c>
      <c r="G50" s="283" t="s">
        <v>302</v>
      </c>
      <c r="H50" s="284" t="s">
        <v>208</v>
      </c>
      <c r="N50" s="168" t="s">
        <v>299</v>
      </c>
      <c r="W50" s="168" t="s">
        <v>810</v>
      </c>
    </row>
    <row r="51" spans="1:23" ht="14.5" customHeight="1" x14ac:dyDescent="0.35">
      <c r="A51" s="283" t="s">
        <v>304</v>
      </c>
      <c r="B51" s="306" t="s">
        <v>827</v>
      </c>
      <c r="C51" s="283" t="s">
        <v>304</v>
      </c>
      <c r="D51" s="282" t="s">
        <v>829</v>
      </c>
      <c r="E51" s="283" t="s">
        <v>304</v>
      </c>
      <c r="F51" s="306" t="s">
        <v>828</v>
      </c>
      <c r="G51" s="283" t="s">
        <v>304</v>
      </c>
      <c r="H51" s="284" t="s">
        <v>208</v>
      </c>
      <c r="N51" s="168" t="s">
        <v>299</v>
      </c>
      <c r="W51" s="168" t="s">
        <v>810</v>
      </c>
    </row>
    <row r="52" spans="1:23" ht="14.5" customHeight="1" x14ac:dyDescent="0.35">
      <c r="A52" s="283" t="s">
        <v>305</v>
      </c>
      <c r="B52" s="306" t="s">
        <v>830</v>
      </c>
      <c r="C52" s="283" t="s">
        <v>305</v>
      </c>
      <c r="D52" s="282" t="s">
        <v>306</v>
      </c>
      <c r="E52" s="283" t="s">
        <v>305</v>
      </c>
      <c r="F52" s="306" t="s">
        <v>831</v>
      </c>
      <c r="G52" s="283" t="s">
        <v>305</v>
      </c>
      <c r="H52" s="284" t="s">
        <v>208</v>
      </c>
      <c r="N52" s="168" t="s">
        <v>299</v>
      </c>
      <c r="W52" s="168" t="s">
        <v>810</v>
      </c>
    </row>
    <row r="53" spans="1:23" ht="14.5" customHeight="1" x14ac:dyDescent="0.35">
      <c r="A53" s="283" t="s">
        <v>307</v>
      </c>
      <c r="B53" s="306" t="s">
        <v>830</v>
      </c>
      <c r="C53" s="283" t="s">
        <v>307</v>
      </c>
      <c r="D53" s="282" t="s">
        <v>308</v>
      </c>
      <c r="E53" s="283" t="s">
        <v>307</v>
      </c>
      <c r="F53" s="306" t="s">
        <v>831</v>
      </c>
      <c r="G53" s="283" t="s">
        <v>307</v>
      </c>
      <c r="H53" s="284" t="s">
        <v>208</v>
      </c>
      <c r="N53" s="168" t="s">
        <v>299</v>
      </c>
      <c r="W53" s="168" t="s">
        <v>810</v>
      </c>
    </row>
    <row r="54" spans="1:23" ht="14.5" customHeight="1" x14ac:dyDescent="0.35">
      <c r="A54" s="283" t="s">
        <v>309</v>
      </c>
      <c r="B54" s="306" t="s">
        <v>830</v>
      </c>
      <c r="C54" s="283" t="s">
        <v>309</v>
      </c>
      <c r="D54" s="282" t="s">
        <v>310</v>
      </c>
      <c r="E54" s="283" t="s">
        <v>309</v>
      </c>
      <c r="F54" s="306" t="s">
        <v>831</v>
      </c>
      <c r="G54" s="283" t="s">
        <v>309</v>
      </c>
      <c r="H54" s="284" t="s">
        <v>208</v>
      </c>
      <c r="N54" s="168" t="s">
        <v>299</v>
      </c>
      <c r="W54" s="168" t="s">
        <v>810</v>
      </c>
    </row>
    <row r="55" spans="1:23" ht="14.5" customHeight="1" x14ac:dyDescent="0.35">
      <c r="A55" s="283" t="s">
        <v>311</v>
      </c>
      <c r="B55" s="306" t="s">
        <v>830</v>
      </c>
      <c r="C55" s="283" t="s">
        <v>311</v>
      </c>
      <c r="D55" s="282" t="s">
        <v>832</v>
      </c>
      <c r="E55" s="283" t="s">
        <v>311</v>
      </c>
      <c r="F55" s="306" t="s">
        <v>831</v>
      </c>
      <c r="G55" s="283" t="s">
        <v>311</v>
      </c>
      <c r="H55" s="284" t="s">
        <v>208</v>
      </c>
      <c r="N55" s="168" t="s">
        <v>299</v>
      </c>
      <c r="W55" s="168" t="s">
        <v>810</v>
      </c>
    </row>
    <row r="56" spans="1:23" ht="14.5" customHeight="1" x14ac:dyDescent="0.35">
      <c r="A56" s="285" t="s">
        <v>312</v>
      </c>
      <c r="B56" s="307" t="s">
        <v>313</v>
      </c>
      <c r="C56" s="285" t="s">
        <v>312</v>
      </c>
      <c r="D56" s="286" t="s">
        <v>314</v>
      </c>
      <c r="E56" s="287" t="s">
        <v>312</v>
      </c>
      <c r="F56" s="307" t="s">
        <v>833</v>
      </c>
      <c r="G56" s="285" t="s">
        <v>312</v>
      </c>
      <c r="H56" s="308" t="s">
        <v>209</v>
      </c>
      <c r="O56" s="214" t="s">
        <v>315</v>
      </c>
      <c r="P56" s="214" t="s">
        <v>316</v>
      </c>
      <c r="Q56" s="214" t="s">
        <v>317</v>
      </c>
      <c r="R56" s="214" t="s">
        <v>318</v>
      </c>
      <c r="W56" s="214" t="s">
        <v>810</v>
      </c>
    </row>
    <row r="57" spans="1:23" ht="14.5" customHeight="1" x14ac:dyDescent="0.35">
      <c r="A57" s="285" t="s">
        <v>319</v>
      </c>
      <c r="B57" s="307" t="s">
        <v>313</v>
      </c>
      <c r="C57" s="285" t="s">
        <v>319</v>
      </c>
      <c r="D57" s="286" t="s">
        <v>320</v>
      </c>
      <c r="E57" s="287" t="s">
        <v>319</v>
      </c>
      <c r="F57" s="307" t="s">
        <v>833</v>
      </c>
      <c r="G57" s="285" t="s">
        <v>319</v>
      </c>
      <c r="H57" s="308" t="s">
        <v>209</v>
      </c>
      <c r="O57" s="214" t="s">
        <v>315</v>
      </c>
      <c r="P57" s="214" t="s">
        <v>316</v>
      </c>
      <c r="Q57" s="214" t="s">
        <v>317</v>
      </c>
      <c r="R57" s="214" t="s">
        <v>318</v>
      </c>
      <c r="W57" s="214" t="s">
        <v>810</v>
      </c>
    </row>
    <row r="58" spans="1:23" ht="14.5" customHeight="1" x14ac:dyDescent="0.35">
      <c r="A58" s="285" t="s">
        <v>321</v>
      </c>
      <c r="B58" s="307" t="s">
        <v>834</v>
      </c>
      <c r="C58" s="285" t="s">
        <v>321</v>
      </c>
      <c r="D58" s="286" t="s">
        <v>322</v>
      </c>
      <c r="E58" s="287" t="s">
        <v>321</v>
      </c>
      <c r="F58" s="307" t="s">
        <v>833</v>
      </c>
      <c r="G58" s="285" t="s">
        <v>321</v>
      </c>
      <c r="H58" s="308" t="s">
        <v>209</v>
      </c>
      <c r="O58" s="214" t="s">
        <v>315</v>
      </c>
      <c r="P58" s="214" t="s">
        <v>316</v>
      </c>
      <c r="Q58" s="214" t="s">
        <v>317</v>
      </c>
      <c r="R58" s="214" t="s">
        <v>318</v>
      </c>
      <c r="W58" s="214" t="s">
        <v>810</v>
      </c>
    </row>
    <row r="59" spans="1:23" ht="14.5" customHeight="1" x14ac:dyDescent="0.35">
      <c r="A59" s="285" t="s">
        <v>323</v>
      </c>
      <c r="B59" s="307" t="s">
        <v>834</v>
      </c>
      <c r="C59" s="285" t="s">
        <v>323</v>
      </c>
      <c r="D59" s="286" t="s">
        <v>326</v>
      </c>
      <c r="E59" s="287" t="s">
        <v>325</v>
      </c>
      <c r="F59" s="307" t="s">
        <v>833</v>
      </c>
      <c r="G59" s="285" t="s">
        <v>323</v>
      </c>
      <c r="H59" s="308" t="s">
        <v>209</v>
      </c>
      <c r="O59" s="214" t="s">
        <v>315</v>
      </c>
      <c r="P59" s="214" t="s">
        <v>316</v>
      </c>
      <c r="Q59" s="214" t="s">
        <v>317</v>
      </c>
      <c r="R59" s="214" t="s">
        <v>318</v>
      </c>
      <c r="W59" s="214" t="s">
        <v>810</v>
      </c>
    </row>
    <row r="60" spans="1:23" ht="14.5" customHeight="1" x14ac:dyDescent="0.35">
      <c r="A60" s="285" t="s">
        <v>325</v>
      </c>
      <c r="B60" s="307" t="s">
        <v>834</v>
      </c>
      <c r="C60" s="285" t="s">
        <v>325</v>
      </c>
      <c r="D60" s="286" t="s">
        <v>835</v>
      </c>
      <c r="E60" s="287" t="s">
        <v>327</v>
      </c>
      <c r="F60" s="307" t="s">
        <v>833</v>
      </c>
      <c r="G60" s="285" t="s">
        <v>325</v>
      </c>
      <c r="H60" s="308" t="s">
        <v>209</v>
      </c>
      <c r="O60" s="214" t="s">
        <v>315</v>
      </c>
      <c r="P60" s="214" t="s">
        <v>316</v>
      </c>
      <c r="Q60" s="214" t="s">
        <v>317</v>
      </c>
      <c r="R60" s="214" t="s">
        <v>318</v>
      </c>
      <c r="W60" s="214" t="s">
        <v>810</v>
      </c>
    </row>
    <row r="61" spans="1:23" ht="14.5" customHeight="1" x14ac:dyDescent="0.35">
      <c r="A61" s="285" t="s">
        <v>328</v>
      </c>
      <c r="B61" s="307" t="s">
        <v>836</v>
      </c>
      <c r="C61" s="285" t="s">
        <v>328</v>
      </c>
      <c r="D61" s="286" t="s">
        <v>324</v>
      </c>
      <c r="E61" s="287" t="s">
        <v>323</v>
      </c>
      <c r="F61" s="307" t="s">
        <v>833</v>
      </c>
      <c r="G61" s="285" t="s">
        <v>328</v>
      </c>
      <c r="H61" s="308" t="s">
        <v>209</v>
      </c>
      <c r="O61" s="214" t="s">
        <v>315</v>
      </c>
      <c r="P61" s="214" t="s">
        <v>316</v>
      </c>
      <c r="Q61" s="214" t="s">
        <v>317</v>
      </c>
      <c r="R61" s="214" t="s">
        <v>318</v>
      </c>
      <c r="W61" s="214" t="s">
        <v>810</v>
      </c>
    </row>
    <row r="62" spans="1:23" ht="14.5" customHeight="1" x14ac:dyDescent="0.35">
      <c r="A62" s="285" t="s">
        <v>330</v>
      </c>
      <c r="B62" s="307" t="s">
        <v>836</v>
      </c>
      <c r="C62" s="285" t="s">
        <v>330</v>
      </c>
      <c r="D62" s="286" t="s">
        <v>326</v>
      </c>
      <c r="E62" s="287" t="s">
        <v>325</v>
      </c>
      <c r="F62" s="307" t="s">
        <v>833</v>
      </c>
      <c r="G62" s="285" t="s">
        <v>330</v>
      </c>
      <c r="H62" s="308" t="s">
        <v>209</v>
      </c>
      <c r="O62" s="214" t="s">
        <v>315</v>
      </c>
      <c r="P62" s="214" t="s">
        <v>316</v>
      </c>
      <c r="Q62" s="214" t="s">
        <v>317</v>
      </c>
      <c r="R62" s="214" t="s">
        <v>318</v>
      </c>
      <c r="W62" s="214" t="s">
        <v>810</v>
      </c>
    </row>
    <row r="63" spans="1:23" ht="14.5" customHeight="1" x14ac:dyDescent="0.35">
      <c r="A63" s="285" t="s">
        <v>332</v>
      </c>
      <c r="B63" s="307" t="s">
        <v>836</v>
      </c>
      <c r="C63" s="285" t="s">
        <v>332</v>
      </c>
      <c r="D63" s="286" t="s">
        <v>835</v>
      </c>
      <c r="E63" s="287" t="s">
        <v>327</v>
      </c>
      <c r="F63" s="307" t="s">
        <v>833</v>
      </c>
      <c r="G63" s="285" t="s">
        <v>332</v>
      </c>
      <c r="H63" s="308" t="s">
        <v>209</v>
      </c>
      <c r="O63" s="214" t="s">
        <v>315</v>
      </c>
      <c r="P63" s="214" t="s">
        <v>316</v>
      </c>
      <c r="Q63" s="214" t="s">
        <v>317</v>
      </c>
      <c r="R63" s="214" t="s">
        <v>318</v>
      </c>
      <c r="W63" s="214" t="s">
        <v>810</v>
      </c>
    </row>
    <row r="64" spans="1:23" ht="14.5" customHeight="1" x14ac:dyDescent="0.35">
      <c r="A64" s="285" t="s">
        <v>837</v>
      </c>
      <c r="B64" s="307" t="s">
        <v>838</v>
      </c>
      <c r="C64" s="285" t="s">
        <v>837</v>
      </c>
      <c r="D64" s="286" t="s">
        <v>329</v>
      </c>
      <c r="E64" s="287" t="s">
        <v>328</v>
      </c>
      <c r="F64" s="307" t="s">
        <v>833</v>
      </c>
      <c r="G64" s="285" t="s">
        <v>837</v>
      </c>
      <c r="H64" s="308" t="s">
        <v>209</v>
      </c>
      <c r="O64" s="214" t="s">
        <v>315</v>
      </c>
      <c r="P64" s="214" t="s">
        <v>316</v>
      </c>
      <c r="Q64" s="214" t="s">
        <v>317</v>
      </c>
      <c r="R64" s="214" t="s">
        <v>318</v>
      </c>
      <c r="W64" s="214" t="s">
        <v>810</v>
      </c>
    </row>
    <row r="65" spans="1:552" ht="14.5" customHeight="1" x14ac:dyDescent="0.35">
      <c r="A65" s="285" t="s">
        <v>839</v>
      </c>
      <c r="B65" s="307" t="s">
        <v>838</v>
      </c>
      <c r="C65" s="285" t="s">
        <v>839</v>
      </c>
      <c r="D65" s="286" t="s">
        <v>331</v>
      </c>
      <c r="E65" s="287" t="s">
        <v>330</v>
      </c>
      <c r="F65" s="307" t="s">
        <v>833</v>
      </c>
      <c r="G65" s="285" t="s">
        <v>839</v>
      </c>
      <c r="H65" s="308" t="s">
        <v>209</v>
      </c>
      <c r="O65" s="214" t="s">
        <v>315</v>
      </c>
      <c r="P65" s="214" t="s">
        <v>316</v>
      </c>
      <c r="Q65" s="214" t="s">
        <v>317</v>
      </c>
      <c r="R65" s="214" t="s">
        <v>318</v>
      </c>
      <c r="W65" s="214" t="s">
        <v>810</v>
      </c>
    </row>
    <row r="67" spans="1:552" ht="15" thickBot="1" x14ac:dyDescent="0.4">
      <c r="A67" s="1" t="s">
        <v>333</v>
      </c>
      <c r="B67" s="1" t="s">
        <v>840</v>
      </c>
    </row>
    <row r="68" spans="1:552" ht="15" thickBot="1" x14ac:dyDescent="0.4">
      <c r="A68" s="18" t="s">
        <v>255</v>
      </c>
      <c r="B68" s="19" t="s">
        <v>76</v>
      </c>
      <c r="C68" s="18" t="s">
        <v>255</v>
      </c>
      <c r="D68" s="5" t="s">
        <v>256</v>
      </c>
      <c r="E68" s="18" t="s">
        <v>255</v>
      </c>
      <c r="F68" s="20" t="s">
        <v>257</v>
      </c>
      <c r="G68" s="18" t="s">
        <v>255</v>
      </c>
      <c r="H68" s="21" t="s">
        <v>258</v>
      </c>
      <c r="I68" s="1"/>
      <c r="J68" s="1"/>
      <c r="K68" s="1"/>
      <c r="L68" s="1"/>
      <c r="M68" s="1"/>
      <c r="N68" s="1"/>
    </row>
    <row r="69" spans="1:552" x14ac:dyDescent="0.35">
      <c r="A69" s="10" t="s">
        <v>35</v>
      </c>
      <c r="B69" s="11" t="s">
        <v>35</v>
      </c>
      <c r="C69" s="11" t="s">
        <v>35</v>
      </c>
      <c r="D69" s="11" t="s">
        <v>35</v>
      </c>
      <c r="E69" s="11" t="s">
        <v>35</v>
      </c>
      <c r="F69" s="7" t="s">
        <v>35</v>
      </c>
      <c r="G69" s="11" t="s">
        <v>35</v>
      </c>
      <c r="H69" s="8" t="s">
        <v>35</v>
      </c>
      <c r="I69" s="1"/>
      <c r="J69" s="1"/>
      <c r="K69" s="1"/>
      <c r="L69" s="1"/>
      <c r="M69" s="1"/>
      <c r="N69" s="1"/>
    </row>
    <row r="70" spans="1:552" x14ac:dyDescent="0.35">
      <c r="A70" s="281" t="s">
        <v>334</v>
      </c>
      <c r="B70" s="306" t="s">
        <v>335</v>
      </c>
      <c r="C70" s="283" t="s">
        <v>334</v>
      </c>
      <c r="D70" s="282" t="s">
        <v>841</v>
      </c>
      <c r="E70" s="283" t="s">
        <v>334</v>
      </c>
      <c r="F70" s="306" t="s">
        <v>842</v>
      </c>
      <c r="G70" s="281" t="s">
        <v>334</v>
      </c>
      <c r="H70" s="284" t="s">
        <v>211</v>
      </c>
      <c r="S70" s="168" t="s">
        <v>371</v>
      </c>
      <c r="T70" s="168" t="s">
        <v>843</v>
      </c>
      <c r="W70" s="168" t="s">
        <v>810</v>
      </c>
      <c r="AB70" t="s">
        <v>844</v>
      </c>
    </row>
    <row r="71" spans="1:552" x14ac:dyDescent="0.35">
      <c r="A71" s="281" t="s">
        <v>336</v>
      </c>
      <c r="B71" s="306" t="s">
        <v>335</v>
      </c>
      <c r="C71" s="283" t="s">
        <v>336</v>
      </c>
      <c r="D71" s="282" t="s">
        <v>337</v>
      </c>
      <c r="E71" s="283" t="s">
        <v>336</v>
      </c>
      <c r="F71" s="306" t="s">
        <v>842</v>
      </c>
      <c r="G71" s="281" t="s">
        <v>336</v>
      </c>
      <c r="H71" s="284" t="s">
        <v>211</v>
      </c>
      <c r="S71" s="168" t="s">
        <v>371</v>
      </c>
      <c r="T71" s="168" t="s">
        <v>843</v>
      </c>
      <c r="W71" s="168" t="s">
        <v>810</v>
      </c>
      <c r="AB71" t="s">
        <v>812</v>
      </c>
    </row>
    <row r="72" spans="1:552" x14ac:dyDescent="0.35">
      <c r="A72" s="281" t="s">
        <v>339</v>
      </c>
      <c r="B72" s="306" t="s">
        <v>845</v>
      </c>
      <c r="C72" s="283" t="s">
        <v>339</v>
      </c>
      <c r="D72" s="282" t="s">
        <v>846</v>
      </c>
      <c r="E72" s="283" t="s">
        <v>339</v>
      </c>
      <c r="F72" s="306" t="s">
        <v>842</v>
      </c>
      <c r="G72" s="281" t="s">
        <v>339</v>
      </c>
      <c r="H72" s="284" t="s">
        <v>211</v>
      </c>
      <c r="S72" s="168" t="s">
        <v>371</v>
      </c>
      <c r="T72" s="168" t="s">
        <v>843</v>
      </c>
      <c r="W72" s="168" t="s">
        <v>810</v>
      </c>
    </row>
    <row r="73" spans="1:552" s="314" customFormat="1" x14ac:dyDescent="0.35">
      <c r="A73" s="309" t="s">
        <v>340</v>
      </c>
      <c r="B73" s="310" t="s">
        <v>847</v>
      </c>
      <c r="C73" s="311" t="s">
        <v>340</v>
      </c>
      <c r="D73" s="312" t="s">
        <v>341</v>
      </c>
      <c r="E73" s="311" t="s">
        <v>340</v>
      </c>
      <c r="F73" s="306" t="s">
        <v>842</v>
      </c>
      <c r="G73" s="309" t="s">
        <v>340</v>
      </c>
      <c r="H73" s="313" t="s">
        <v>211</v>
      </c>
      <c r="I73"/>
      <c r="J73"/>
      <c r="K73"/>
      <c r="L73"/>
      <c r="M73"/>
      <c r="N73"/>
      <c r="O73"/>
      <c r="P73"/>
      <c r="Q73"/>
      <c r="R73"/>
      <c r="S73" s="168" t="s">
        <v>371</v>
      </c>
      <c r="T73" s="168" t="s">
        <v>843</v>
      </c>
      <c r="U73"/>
      <c r="V73"/>
      <c r="W73" s="168" t="s">
        <v>810</v>
      </c>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c r="JE73"/>
      <c r="JF73"/>
      <c r="JG73"/>
      <c r="JH73"/>
      <c r="JI73"/>
      <c r="JJ73"/>
      <c r="JK73"/>
      <c r="JL73"/>
      <c r="JM73"/>
      <c r="JN73"/>
      <c r="JO73"/>
      <c r="JP73"/>
      <c r="JQ73"/>
      <c r="JR73"/>
      <c r="JS73"/>
      <c r="JT73"/>
      <c r="JU73"/>
      <c r="JV73"/>
      <c r="JW73"/>
      <c r="JX73"/>
      <c r="JY73"/>
      <c r="JZ73"/>
      <c r="KA73"/>
      <c r="KB73"/>
      <c r="KC73"/>
      <c r="KD73"/>
      <c r="KE73"/>
      <c r="KF73"/>
      <c r="KG73"/>
      <c r="KH73"/>
      <c r="KI73"/>
      <c r="KJ73"/>
      <c r="KK73"/>
      <c r="KL73"/>
      <c r="KM73"/>
      <c r="KN73"/>
      <c r="KO73"/>
      <c r="KP73"/>
      <c r="KQ73"/>
      <c r="KR73"/>
      <c r="KS73"/>
      <c r="KT73"/>
      <c r="KU73"/>
      <c r="KV73"/>
      <c r="KW73"/>
      <c r="KX73"/>
      <c r="KY73"/>
      <c r="KZ73"/>
      <c r="LA73"/>
      <c r="LB73"/>
      <c r="LC73"/>
      <c r="LD73"/>
      <c r="LE73"/>
      <c r="LF73"/>
      <c r="LG73"/>
      <c r="LH73"/>
      <c r="LI73"/>
      <c r="LJ73"/>
      <c r="LK73"/>
      <c r="LL73"/>
      <c r="LM73"/>
      <c r="LN73"/>
      <c r="LO73"/>
      <c r="LP73"/>
      <c r="LQ73"/>
      <c r="LR73"/>
      <c r="LS73"/>
      <c r="LT73"/>
      <c r="LU73"/>
      <c r="LV73"/>
      <c r="LW73"/>
      <c r="LX73"/>
      <c r="LY73"/>
      <c r="LZ73"/>
      <c r="MA73"/>
      <c r="MB73"/>
      <c r="MC73"/>
      <c r="MD73"/>
      <c r="ME73"/>
      <c r="MF73"/>
      <c r="MG73"/>
      <c r="MH73"/>
      <c r="MI73"/>
      <c r="MJ73"/>
      <c r="MK73"/>
      <c r="ML73"/>
      <c r="MM73"/>
      <c r="MN73"/>
      <c r="MO73"/>
      <c r="MP73"/>
      <c r="MQ73"/>
      <c r="MR73"/>
      <c r="MS73"/>
      <c r="MT73"/>
      <c r="MU73"/>
      <c r="MV73"/>
      <c r="MW73"/>
      <c r="MX73"/>
      <c r="MY73"/>
      <c r="MZ73"/>
      <c r="NA73"/>
      <c r="NB73"/>
      <c r="NC73"/>
      <c r="ND73"/>
      <c r="NE73"/>
      <c r="NF73"/>
      <c r="NG73"/>
      <c r="NH73"/>
      <c r="NI73"/>
      <c r="NJ73"/>
      <c r="NK73"/>
      <c r="NL73"/>
      <c r="NM73"/>
      <c r="NN73"/>
      <c r="NO73"/>
      <c r="NP73"/>
      <c r="NQ73"/>
      <c r="NR73"/>
      <c r="NS73"/>
      <c r="NT73"/>
      <c r="NU73"/>
      <c r="NV73"/>
      <c r="NW73"/>
      <c r="NX73"/>
      <c r="NY73"/>
      <c r="NZ73"/>
      <c r="OA73"/>
      <c r="OB73"/>
      <c r="OC73"/>
      <c r="OD73"/>
      <c r="OE73"/>
      <c r="OF73"/>
      <c r="OG73"/>
      <c r="OH73"/>
      <c r="OI73"/>
      <c r="OJ73"/>
      <c r="OK73"/>
      <c r="OL73"/>
      <c r="OM73"/>
      <c r="ON73"/>
      <c r="OO73"/>
      <c r="OP73"/>
      <c r="OQ73"/>
      <c r="OR73"/>
      <c r="OS73"/>
      <c r="OT73"/>
      <c r="OU73"/>
      <c r="OV73"/>
      <c r="OW73"/>
      <c r="OX73"/>
      <c r="OY73"/>
      <c r="OZ73"/>
      <c r="PA73"/>
      <c r="PB73"/>
      <c r="PC73"/>
      <c r="PD73"/>
      <c r="PE73"/>
      <c r="PF73"/>
      <c r="PG73"/>
      <c r="PH73"/>
      <c r="PI73"/>
      <c r="PJ73"/>
      <c r="PK73"/>
      <c r="PL73"/>
      <c r="PM73"/>
      <c r="PN73"/>
      <c r="PO73"/>
      <c r="PP73"/>
      <c r="PQ73"/>
      <c r="PR73"/>
      <c r="PS73"/>
      <c r="PT73"/>
      <c r="PU73"/>
      <c r="PV73"/>
      <c r="PW73"/>
      <c r="PX73"/>
      <c r="PY73"/>
      <c r="PZ73"/>
      <c r="QA73"/>
      <c r="QB73"/>
      <c r="QC73"/>
      <c r="QD73"/>
      <c r="QE73"/>
      <c r="QF73"/>
      <c r="QG73"/>
      <c r="QH73"/>
      <c r="QI73"/>
      <c r="QJ73"/>
      <c r="QK73"/>
      <c r="QL73"/>
      <c r="QM73"/>
      <c r="QN73"/>
      <c r="QO73"/>
      <c r="QP73"/>
      <c r="QQ73"/>
      <c r="QR73"/>
      <c r="QS73"/>
      <c r="QT73"/>
      <c r="QU73"/>
      <c r="QV73"/>
      <c r="QW73"/>
      <c r="QX73"/>
      <c r="QY73"/>
      <c r="QZ73"/>
      <c r="RA73"/>
      <c r="RB73"/>
      <c r="RC73"/>
      <c r="RD73"/>
      <c r="RE73"/>
      <c r="RF73"/>
      <c r="RG73"/>
      <c r="RH73"/>
      <c r="RI73"/>
      <c r="RJ73"/>
      <c r="RK73"/>
      <c r="RL73"/>
      <c r="RM73"/>
      <c r="RN73"/>
      <c r="RO73"/>
      <c r="RP73"/>
      <c r="RQ73"/>
      <c r="RR73"/>
      <c r="RS73"/>
      <c r="RT73"/>
      <c r="RU73"/>
      <c r="RV73"/>
      <c r="RW73"/>
      <c r="RX73"/>
      <c r="RY73"/>
      <c r="RZ73"/>
      <c r="SA73"/>
      <c r="SB73"/>
      <c r="SC73"/>
      <c r="SD73"/>
      <c r="SE73"/>
      <c r="SF73"/>
      <c r="SG73"/>
      <c r="SH73"/>
      <c r="SI73"/>
      <c r="SJ73"/>
      <c r="SK73"/>
      <c r="SL73"/>
      <c r="SM73"/>
      <c r="SN73"/>
      <c r="SO73"/>
      <c r="SP73"/>
      <c r="SQ73"/>
      <c r="SR73"/>
      <c r="SS73"/>
      <c r="ST73"/>
      <c r="SU73"/>
      <c r="SV73"/>
      <c r="SW73"/>
      <c r="SX73"/>
      <c r="SY73"/>
      <c r="SZ73"/>
      <c r="TA73"/>
      <c r="TB73"/>
      <c r="TC73"/>
      <c r="TD73"/>
      <c r="TE73"/>
      <c r="TF73"/>
      <c r="TG73"/>
      <c r="TH73"/>
      <c r="TI73"/>
      <c r="TJ73"/>
      <c r="TK73"/>
      <c r="TL73"/>
      <c r="TM73"/>
      <c r="TN73"/>
      <c r="TO73"/>
      <c r="TP73"/>
      <c r="TQ73"/>
      <c r="TR73"/>
      <c r="TS73"/>
      <c r="TT73"/>
      <c r="TU73"/>
      <c r="TV73"/>
      <c r="TW73"/>
      <c r="TX73"/>
      <c r="TY73"/>
      <c r="TZ73"/>
      <c r="UA73"/>
      <c r="UB73"/>
      <c r="UC73"/>
      <c r="UD73"/>
      <c r="UE73"/>
      <c r="UF73"/>
    </row>
    <row r="74" spans="1:552" x14ac:dyDescent="0.35">
      <c r="A74" s="281" t="s">
        <v>342</v>
      </c>
      <c r="B74" s="306" t="s">
        <v>213</v>
      </c>
      <c r="C74" s="283" t="s">
        <v>342</v>
      </c>
      <c r="D74" s="282" t="s">
        <v>343</v>
      </c>
      <c r="E74" s="283" t="s">
        <v>342</v>
      </c>
      <c r="F74" s="306" t="s">
        <v>842</v>
      </c>
      <c r="G74" s="281" t="s">
        <v>342</v>
      </c>
      <c r="H74" s="284" t="s">
        <v>211</v>
      </c>
      <c r="S74" s="168" t="s">
        <v>371</v>
      </c>
      <c r="T74" s="168" t="s">
        <v>843</v>
      </c>
      <c r="W74" s="168" t="s">
        <v>810</v>
      </c>
    </row>
    <row r="75" spans="1:552" x14ac:dyDescent="0.35">
      <c r="A75" s="281" t="s">
        <v>344</v>
      </c>
      <c r="B75" s="306" t="s">
        <v>213</v>
      </c>
      <c r="C75" s="283" t="s">
        <v>344</v>
      </c>
      <c r="D75" s="282" t="s">
        <v>345</v>
      </c>
      <c r="E75" s="283" t="s">
        <v>344</v>
      </c>
      <c r="F75" s="306" t="s">
        <v>842</v>
      </c>
      <c r="G75" s="281" t="s">
        <v>344</v>
      </c>
      <c r="H75" s="284" t="s">
        <v>211</v>
      </c>
      <c r="S75" s="168" t="s">
        <v>371</v>
      </c>
      <c r="T75" s="168" t="s">
        <v>843</v>
      </c>
      <c r="W75" s="168" t="s">
        <v>810</v>
      </c>
    </row>
    <row r="76" spans="1:552" s="314" customFormat="1" x14ac:dyDescent="0.35">
      <c r="A76" s="309" t="s">
        <v>347</v>
      </c>
      <c r="B76" s="310" t="s">
        <v>348</v>
      </c>
      <c r="C76" s="311" t="s">
        <v>347</v>
      </c>
      <c r="D76" s="312" t="s">
        <v>349</v>
      </c>
      <c r="E76" s="311" t="s">
        <v>347</v>
      </c>
      <c r="F76" s="306" t="s">
        <v>842</v>
      </c>
      <c r="G76" s="309" t="s">
        <v>347</v>
      </c>
      <c r="H76" s="313" t="s">
        <v>211</v>
      </c>
      <c r="I76"/>
      <c r="J76"/>
      <c r="K76"/>
      <c r="L76"/>
      <c r="M76"/>
      <c r="N76"/>
      <c r="O76"/>
      <c r="P76"/>
      <c r="Q76"/>
      <c r="R76"/>
      <c r="S76" s="168" t="s">
        <v>371</v>
      </c>
      <c r="T76" s="168" t="s">
        <v>843</v>
      </c>
      <c r="U76"/>
      <c r="V76"/>
      <c r="W76" s="168" t="s">
        <v>810</v>
      </c>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c r="JE76"/>
      <c r="JF76"/>
      <c r="JG76"/>
      <c r="JH76"/>
      <c r="JI76"/>
      <c r="JJ76"/>
      <c r="JK76"/>
      <c r="JL76"/>
      <c r="JM76"/>
      <c r="JN76"/>
      <c r="JO76"/>
      <c r="JP76"/>
      <c r="JQ76"/>
      <c r="JR76"/>
      <c r="JS76"/>
      <c r="JT76"/>
      <c r="JU76"/>
      <c r="JV76"/>
      <c r="JW76"/>
      <c r="JX76"/>
      <c r="JY76"/>
      <c r="JZ76"/>
      <c r="KA76"/>
      <c r="KB76"/>
      <c r="KC76"/>
      <c r="KD76"/>
      <c r="KE76"/>
      <c r="KF76"/>
      <c r="KG76"/>
      <c r="KH76"/>
      <c r="KI76"/>
      <c r="KJ76"/>
      <c r="KK76"/>
      <c r="KL76"/>
      <c r="KM76"/>
      <c r="KN76"/>
      <c r="KO76"/>
      <c r="KP76"/>
      <c r="KQ76"/>
      <c r="KR76"/>
      <c r="KS76"/>
      <c r="KT76"/>
      <c r="KU76"/>
      <c r="KV76"/>
      <c r="KW76"/>
      <c r="KX76"/>
      <c r="KY76"/>
      <c r="KZ76"/>
      <c r="LA76"/>
      <c r="LB76"/>
      <c r="LC76"/>
      <c r="LD76"/>
      <c r="LE76"/>
      <c r="LF76"/>
      <c r="LG76"/>
      <c r="LH76"/>
      <c r="LI76"/>
      <c r="LJ76"/>
      <c r="LK76"/>
      <c r="LL76"/>
      <c r="LM76"/>
      <c r="LN76"/>
      <c r="LO76"/>
      <c r="LP76"/>
      <c r="LQ76"/>
      <c r="LR76"/>
      <c r="LS76"/>
      <c r="LT76"/>
      <c r="LU76"/>
      <c r="LV76"/>
      <c r="LW76"/>
      <c r="LX76"/>
      <c r="LY76"/>
      <c r="LZ76"/>
      <c r="MA76"/>
      <c r="MB76"/>
      <c r="MC76"/>
      <c r="MD76"/>
      <c r="ME76"/>
      <c r="MF76"/>
      <c r="MG76"/>
      <c r="MH76"/>
      <c r="MI76"/>
      <c r="MJ76"/>
      <c r="MK76"/>
      <c r="ML76"/>
      <c r="MM76"/>
      <c r="MN76"/>
      <c r="MO76"/>
      <c r="MP76"/>
      <c r="MQ76"/>
      <c r="MR76"/>
      <c r="MS76"/>
      <c r="MT76"/>
      <c r="MU76"/>
      <c r="MV76"/>
      <c r="MW76"/>
      <c r="MX76"/>
      <c r="MY76"/>
      <c r="MZ76"/>
      <c r="NA76"/>
      <c r="NB76"/>
      <c r="NC76"/>
      <c r="ND76"/>
      <c r="NE76"/>
      <c r="NF76"/>
      <c r="NG76"/>
      <c r="NH76"/>
      <c r="NI76"/>
      <c r="NJ76"/>
      <c r="NK76"/>
      <c r="NL76"/>
      <c r="NM76"/>
      <c r="NN76"/>
      <c r="NO76"/>
      <c r="NP76"/>
      <c r="NQ76"/>
      <c r="NR76"/>
      <c r="NS76"/>
      <c r="NT76"/>
      <c r="NU76"/>
      <c r="NV76"/>
      <c r="NW76"/>
      <c r="NX76"/>
      <c r="NY76"/>
      <c r="NZ76"/>
      <c r="OA76"/>
      <c r="OB76"/>
      <c r="OC76"/>
      <c r="OD76"/>
      <c r="OE76"/>
      <c r="OF76"/>
      <c r="OG76"/>
      <c r="OH76"/>
      <c r="OI76"/>
      <c r="OJ76"/>
      <c r="OK76"/>
      <c r="OL76"/>
      <c r="OM76"/>
      <c r="ON76"/>
      <c r="OO76"/>
      <c r="OP76"/>
      <c r="OQ76"/>
      <c r="OR76"/>
      <c r="OS76"/>
      <c r="OT76"/>
      <c r="OU76"/>
      <c r="OV76"/>
      <c r="OW76"/>
      <c r="OX76"/>
      <c r="OY76"/>
      <c r="OZ76"/>
      <c r="PA76"/>
      <c r="PB76"/>
      <c r="PC76"/>
      <c r="PD76"/>
      <c r="PE76"/>
      <c r="PF76"/>
      <c r="PG76"/>
      <c r="PH76"/>
      <c r="PI76"/>
      <c r="PJ76"/>
      <c r="PK76"/>
      <c r="PL76"/>
      <c r="PM76"/>
      <c r="PN76"/>
      <c r="PO76"/>
      <c r="PP76"/>
      <c r="PQ76"/>
      <c r="PR76"/>
      <c r="PS76"/>
      <c r="PT76"/>
      <c r="PU76"/>
      <c r="PV76"/>
      <c r="PW76"/>
      <c r="PX76"/>
      <c r="PY76"/>
      <c r="PZ76"/>
      <c r="QA76"/>
      <c r="QB76"/>
      <c r="QC76"/>
      <c r="QD76"/>
      <c r="QE76"/>
      <c r="QF76"/>
      <c r="QG76"/>
      <c r="QH76"/>
      <c r="QI76"/>
      <c r="QJ76"/>
      <c r="QK76"/>
      <c r="QL76"/>
      <c r="QM76"/>
      <c r="QN76"/>
      <c r="QO76"/>
      <c r="QP76"/>
      <c r="QQ76"/>
      <c r="QR76"/>
      <c r="QS76"/>
      <c r="QT76"/>
      <c r="QU76"/>
      <c r="QV76"/>
      <c r="QW76"/>
      <c r="QX76"/>
      <c r="QY76"/>
      <c r="QZ76"/>
      <c r="RA76"/>
      <c r="RB76"/>
      <c r="RC76"/>
      <c r="RD76"/>
      <c r="RE76"/>
      <c r="RF76"/>
      <c r="RG76"/>
      <c r="RH76"/>
      <c r="RI76"/>
      <c r="RJ76"/>
      <c r="RK76"/>
      <c r="RL76"/>
      <c r="RM76"/>
      <c r="RN76"/>
      <c r="RO76"/>
      <c r="RP76"/>
      <c r="RQ76"/>
      <c r="RR76"/>
      <c r="RS76"/>
      <c r="RT76"/>
      <c r="RU76"/>
      <c r="RV76"/>
      <c r="RW76"/>
      <c r="RX76"/>
      <c r="RY76"/>
      <c r="RZ76"/>
      <c r="SA76"/>
      <c r="SB76"/>
      <c r="SC76"/>
      <c r="SD76"/>
      <c r="SE76"/>
      <c r="SF76"/>
      <c r="SG76"/>
      <c r="SH76"/>
      <c r="SI76"/>
      <c r="SJ76"/>
      <c r="SK76"/>
      <c r="SL76"/>
      <c r="SM76"/>
      <c r="SN76"/>
      <c r="SO76"/>
      <c r="SP76"/>
      <c r="SQ76"/>
      <c r="SR76"/>
      <c r="SS76"/>
      <c r="ST76"/>
      <c r="SU76"/>
      <c r="SV76"/>
      <c r="SW76"/>
      <c r="SX76"/>
      <c r="SY76"/>
      <c r="SZ76"/>
      <c r="TA76"/>
      <c r="TB76"/>
      <c r="TC76"/>
      <c r="TD76"/>
      <c r="TE76"/>
      <c r="TF76"/>
      <c r="TG76"/>
      <c r="TH76"/>
      <c r="TI76"/>
      <c r="TJ76"/>
      <c r="TK76"/>
      <c r="TL76"/>
      <c r="TM76"/>
      <c r="TN76"/>
      <c r="TO76"/>
      <c r="TP76"/>
      <c r="TQ76"/>
      <c r="TR76"/>
      <c r="TS76"/>
      <c r="TT76"/>
      <c r="TU76"/>
      <c r="TV76"/>
      <c r="TW76"/>
      <c r="TX76"/>
      <c r="TY76"/>
      <c r="TZ76"/>
      <c r="UA76"/>
      <c r="UB76"/>
      <c r="UC76"/>
      <c r="UD76"/>
      <c r="UE76"/>
      <c r="UF76"/>
    </row>
    <row r="77" spans="1:552" s="314" customFormat="1" x14ac:dyDescent="0.35">
      <c r="A77" s="309" t="s">
        <v>350</v>
      </c>
      <c r="B77" s="310" t="s">
        <v>348</v>
      </c>
      <c r="C77" s="311" t="s">
        <v>350</v>
      </c>
      <c r="D77" s="312" t="s">
        <v>351</v>
      </c>
      <c r="E77" s="311" t="s">
        <v>350</v>
      </c>
      <c r="F77" s="306" t="s">
        <v>842</v>
      </c>
      <c r="G77" s="309" t="s">
        <v>350</v>
      </c>
      <c r="H77" s="313" t="s">
        <v>211</v>
      </c>
      <c r="I77"/>
      <c r="J77"/>
      <c r="K77"/>
      <c r="L77"/>
      <c r="M77"/>
      <c r="N77"/>
      <c r="O77"/>
      <c r="P77"/>
      <c r="Q77"/>
      <c r="R77"/>
      <c r="S77" s="168" t="s">
        <v>371</v>
      </c>
      <c r="T77" s="168" t="s">
        <v>843</v>
      </c>
      <c r="U77"/>
      <c r="V77"/>
      <c r="W77" s="168" t="s">
        <v>810</v>
      </c>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c r="JE77"/>
      <c r="JF77"/>
      <c r="JG77"/>
      <c r="JH77"/>
      <c r="JI77"/>
      <c r="JJ77"/>
      <c r="JK77"/>
      <c r="JL77"/>
      <c r="JM77"/>
      <c r="JN77"/>
      <c r="JO77"/>
      <c r="JP77"/>
      <c r="JQ77"/>
      <c r="JR77"/>
      <c r="JS77"/>
      <c r="JT77"/>
      <c r="JU77"/>
      <c r="JV77"/>
      <c r="JW77"/>
      <c r="JX77"/>
      <c r="JY77"/>
      <c r="JZ77"/>
      <c r="KA77"/>
      <c r="KB77"/>
      <c r="KC77"/>
      <c r="KD77"/>
      <c r="KE77"/>
      <c r="KF77"/>
      <c r="KG77"/>
      <c r="KH77"/>
      <c r="KI77"/>
      <c r="KJ77"/>
      <c r="KK77"/>
      <c r="KL77"/>
      <c r="KM77"/>
      <c r="KN77"/>
      <c r="KO77"/>
      <c r="KP77"/>
      <c r="KQ77"/>
      <c r="KR77"/>
      <c r="KS77"/>
      <c r="KT77"/>
      <c r="KU77"/>
      <c r="KV77"/>
      <c r="KW77"/>
      <c r="KX77"/>
      <c r="KY77"/>
      <c r="KZ77"/>
      <c r="LA77"/>
      <c r="LB77"/>
      <c r="LC77"/>
      <c r="LD77"/>
      <c r="LE77"/>
      <c r="LF77"/>
      <c r="LG77"/>
      <c r="LH77"/>
      <c r="LI77"/>
      <c r="LJ77"/>
      <c r="LK77"/>
      <c r="LL77"/>
      <c r="LM77"/>
      <c r="LN77"/>
      <c r="LO77"/>
      <c r="LP77"/>
      <c r="LQ77"/>
      <c r="LR77"/>
      <c r="LS77"/>
      <c r="LT77"/>
      <c r="LU77"/>
      <c r="LV77"/>
      <c r="LW77"/>
      <c r="LX77"/>
      <c r="LY77"/>
      <c r="LZ77"/>
      <c r="MA77"/>
      <c r="MB77"/>
      <c r="MC77"/>
      <c r="MD77"/>
      <c r="ME77"/>
      <c r="MF77"/>
      <c r="MG77"/>
      <c r="MH77"/>
      <c r="MI77"/>
      <c r="MJ77"/>
      <c r="MK77"/>
      <c r="ML77"/>
      <c r="MM77"/>
      <c r="MN77"/>
      <c r="MO77"/>
      <c r="MP77"/>
      <c r="MQ77"/>
      <c r="MR77"/>
      <c r="MS77"/>
      <c r="MT77"/>
      <c r="MU77"/>
      <c r="MV77"/>
      <c r="MW77"/>
      <c r="MX77"/>
      <c r="MY77"/>
      <c r="MZ77"/>
      <c r="NA77"/>
      <c r="NB77"/>
      <c r="NC77"/>
      <c r="ND77"/>
      <c r="NE77"/>
      <c r="NF77"/>
      <c r="NG77"/>
      <c r="NH77"/>
      <c r="NI77"/>
      <c r="NJ77"/>
      <c r="NK77"/>
      <c r="NL77"/>
      <c r="NM77"/>
      <c r="NN77"/>
      <c r="NO77"/>
      <c r="NP77"/>
      <c r="NQ77"/>
      <c r="NR77"/>
      <c r="NS77"/>
      <c r="NT77"/>
      <c r="NU77"/>
      <c r="NV77"/>
      <c r="NW77"/>
      <c r="NX77"/>
      <c r="NY77"/>
      <c r="NZ77"/>
      <c r="OA77"/>
      <c r="OB77"/>
      <c r="OC77"/>
      <c r="OD77"/>
      <c r="OE77"/>
      <c r="OF77"/>
      <c r="OG77"/>
      <c r="OH77"/>
      <c r="OI77"/>
      <c r="OJ77"/>
      <c r="OK77"/>
      <c r="OL77"/>
      <c r="OM77"/>
      <c r="ON77"/>
      <c r="OO77"/>
      <c r="OP77"/>
      <c r="OQ77"/>
      <c r="OR77"/>
      <c r="OS77"/>
      <c r="OT77"/>
      <c r="OU77"/>
      <c r="OV77"/>
      <c r="OW77"/>
      <c r="OX77"/>
      <c r="OY77"/>
      <c r="OZ77"/>
      <c r="PA77"/>
      <c r="PB77"/>
      <c r="PC77"/>
      <c r="PD77"/>
      <c r="PE77"/>
      <c r="PF77"/>
      <c r="PG77"/>
      <c r="PH77"/>
      <c r="PI77"/>
      <c r="PJ77"/>
      <c r="PK77"/>
      <c r="PL77"/>
      <c r="PM77"/>
      <c r="PN77"/>
      <c r="PO77"/>
      <c r="PP77"/>
      <c r="PQ77"/>
      <c r="PR77"/>
      <c r="PS77"/>
      <c r="PT77"/>
      <c r="PU77"/>
      <c r="PV77"/>
      <c r="PW77"/>
      <c r="PX77"/>
      <c r="PY77"/>
      <c r="PZ77"/>
      <c r="QA77"/>
      <c r="QB77"/>
      <c r="QC77"/>
      <c r="QD77"/>
      <c r="QE77"/>
      <c r="QF77"/>
      <c r="QG77"/>
      <c r="QH77"/>
      <c r="QI77"/>
      <c r="QJ77"/>
      <c r="QK77"/>
      <c r="QL77"/>
      <c r="QM77"/>
      <c r="QN77"/>
      <c r="QO77"/>
      <c r="QP77"/>
      <c r="QQ77"/>
      <c r="QR77"/>
      <c r="QS77"/>
      <c r="QT77"/>
      <c r="QU77"/>
      <c r="QV77"/>
      <c r="QW77"/>
      <c r="QX77"/>
      <c r="QY77"/>
      <c r="QZ77"/>
      <c r="RA77"/>
      <c r="RB77"/>
      <c r="RC77"/>
      <c r="RD77"/>
      <c r="RE77"/>
      <c r="RF77"/>
      <c r="RG77"/>
      <c r="RH77"/>
      <c r="RI77"/>
      <c r="RJ77"/>
      <c r="RK77"/>
      <c r="RL77"/>
      <c r="RM77"/>
      <c r="RN77"/>
      <c r="RO77"/>
      <c r="RP77"/>
      <c r="RQ77"/>
      <c r="RR77"/>
      <c r="RS77"/>
      <c r="RT77"/>
      <c r="RU77"/>
      <c r="RV77"/>
      <c r="RW77"/>
      <c r="RX77"/>
      <c r="RY77"/>
      <c r="RZ77"/>
      <c r="SA77"/>
      <c r="SB77"/>
      <c r="SC77"/>
      <c r="SD77"/>
      <c r="SE77"/>
      <c r="SF77"/>
      <c r="SG77"/>
      <c r="SH77"/>
      <c r="SI77"/>
      <c r="SJ77"/>
      <c r="SK77"/>
      <c r="SL77"/>
      <c r="SM77"/>
      <c r="SN77"/>
      <c r="SO77"/>
      <c r="SP77"/>
      <c r="SQ77"/>
      <c r="SR77"/>
      <c r="SS77"/>
      <c r="ST77"/>
      <c r="SU77"/>
      <c r="SV77"/>
      <c r="SW77"/>
      <c r="SX77"/>
      <c r="SY77"/>
      <c r="SZ77"/>
      <c r="TA77"/>
      <c r="TB77"/>
      <c r="TC77"/>
      <c r="TD77"/>
      <c r="TE77"/>
      <c r="TF77"/>
      <c r="TG77"/>
      <c r="TH77"/>
      <c r="TI77"/>
      <c r="TJ77"/>
      <c r="TK77"/>
      <c r="TL77"/>
      <c r="TM77"/>
      <c r="TN77"/>
      <c r="TO77"/>
      <c r="TP77"/>
      <c r="TQ77"/>
      <c r="TR77"/>
      <c r="TS77"/>
      <c r="TT77"/>
      <c r="TU77"/>
      <c r="TV77"/>
      <c r="TW77"/>
      <c r="TX77"/>
      <c r="TY77"/>
      <c r="TZ77"/>
      <c r="UA77"/>
      <c r="UB77"/>
      <c r="UC77"/>
      <c r="UD77"/>
      <c r="UE77"/>
      <c r="UF77"/>
    </row>
    <row r="78" spans="1:552" x14ac:dyDescent="0.35">
      <c r="A78" s="281" t="s">
        <v>352</v>
      </c>
      <c r="B78" s="306" t="s">
        <v>848</v>
      </c>
      <c r="C78" s="283" t="s">
        <v>352</v>
      </c>
      <c r="D78" s="282" t="s">
        <v>849</v>
      </c>
      <c r="E78" s="283" t="s">
        <v>325</v>
      </c>
      <c r="F78" s="306" t="s">
        <v>842</v>
      </c>
      <c r="G78" s="281" t="s">
        <v>352</v>
      </c>
      <c r="H78" s="284" t="s">
        <v>211</v>
      </c>
      <c r="S78" s="168" t="s">
        <v>371</v>
      </c>
      <c r="T78" s="168" t="s">
        <v>843</v>
      </c>
      <c r="W78" s="168" t="s">
        <v>810</v>
      </c>
    </row>
    <row r="79" spans="1:552" s="315" customFormat="1" x14ac:dyDescent="0.35">
      <c r="A79" s="285" t="s">
        <v>355</v>
      </c>
      <c r="B79" s="307" t="s">
        <v>714</v>
      </c>
      <c r="C79" s="287" t="s">
        <v>355</v>
      </c>
      <c r="D79" s="286" t="s">
        <v>850</v>
      </c>
      <c r="E79" s="287" t="s">
        <v>355</v>
      </c>
      <c r="F79" s="307" t="s">
        <v>851</v>
      </c>
      <c r="G79" s="285" t="s">
        <v>355</v>
      </c>
      <c r="H79" s="308" t="s">
        <v>212</v>
      </c>
      <c r="I79"/>
      <c r="J79"/>
      <c r="K79"/>
      <c r="L79"/>
      <c r="M79"/>
      <c r="N79"/>
      <c r="O79"/>
      <c r="P79"/>
      <c r="Q79"/>
      <c r="R79"/>
      <c r="S79"/>
      <c r="T79" s="214" t="s">
        <v>843</v>
      </c>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c r="JE79"/>
      <c r="JF79"/>
      <c r="JG79"/>
      <c r="JH79"/>
      <c r="JI79"/>
      <c r="JJ79"/>
      <c r="JK79"/>
      <c r="JL79"/>
      <c r="JM79"/>
      <c r="JN79"/>
      <c r="JO79"/>
      <c r="JP79"/>
      <c r="JQ79"/>
      <c r="JR79"/>
      <c r="JS79"/>
      <c r="JT79"/>
      <c r="JU79"/>
      <c r="JV79"/>
      <c r="JW79"/>
      <c r="JX79"/>
      <c r="JY79"/>
      <c r="JZ79"/>
      <c r="KA79"/>
      <c r="KB79"/>
      <c r="KC79"/>
      <c r="KD79"/>
      <c r="KE79"/>
      <c r="KF79"/>
      <c r="KG79"/>
      <c r="KH79"/>
      <c r="KI79"/>
      <c r="KJ79"/>
      <c r="KK79"/>
      <c r="KL79"/>
      <c r="KM79"/>
      <c r="KN79"/>
      <c r="KO79"/>
      <c r="KP79"/>
      <c r="KQ79"/>
      <c r="KR79"/>
      <c r="KS79"/>
      <c r="KT79"/>
      <c r="KU79"/>
      <c r="KV79"/>
      <c r="KW79"/>
      <c r="KX79"/>
      <c r="KY79"/>
      <c r="KZ79"/>
      <c r="LA79"/>
      <c r="LB79"/>
      <c r="LC79"/>
      <c r="LD79"/>
      <c r="LE79"/>
      <c r="LF79"/>
      <c r="LG79"/>
      <c r="LH79"/>
      <c r="LI79"/>
      <c r="LJ79"/>
      <c r="LK79"/>
      <c r="LL79"/>
      <c r="LM79"/>
      <c r="LN79"/>
      <c r="LO79"/>
      <c r="LP79"/>
      <c r="LQ79"/>
      <c r="LR79"/>
      <c r="LS79"/>
      <c r="LT79"/>
      <c r="LU79"/>
      <c r="LV79"/>
      <c r="LW79"/>
      <c r="LX79"/>
      <c r="LY79"/>
      <c r="LZ79"/>
      <c r="MA79"/>
      <c r="MB79"/>
      <c r="MC79"/>
      <c r="MD79"/>
      <c r="ME79"/>
      <c r="MF79"/>
      <c r="MG79"/>
      <c r="MH79"/>
      <c r="MI79"/>
      <c r="MJ79"/>
      <c r="MK79"/>
      <c r="ML79"/>
      <c r="MM79"/>
      <c r="MN79"/>
      <c r="MO79"/>
      <c r="MP79"/>
      <c r="MQ79"/>
      <c r="MR79"/>
      <c r="MS79"/>
      <c r="MT79"/>
      <c r="MU79"/>
      <c r="MV79"/>
      <c r="MW79"/>
      <c r="MX79"/>
      <c r="MY79"/>
      <c r="MZ79"/>
      <c r="NA79"/>
      <c r="NB79"/>
      <c r="NC79"/>
      <c r="ND79"/>
      <c r="NE79"/>
      <c r="NF79"/>
      <c r="NG79"/>
      <c r="NH79"/>
      <c r="NI79"/>
      <c r="NJ79"/>
      <c r="NK79"/>
      <c r="NL79"/>
      <c r="NM79"/>
      <c r="NN79"/>
      <c r="NO79"/>
      <c r="NP79"/>
      <c r="NQ79"/>
      <c r="NR79"/>
      <c r="NS79"/>
      <c r="NT79"/>
      <c r="NU79"/>
      <c r="NV79"/>
      <c r="NW79"/>
      <c r="NX79"/>
      <c r="NY79"/>
      <c r="NZ79"/>
      <c r="OA79"/>
      <c r="OB79"/>
      <c r="OC79"/>
      <c r="OD79"/>
      <c r="OE79"/>
      <c r="OF79"/>
      <c r="OG79"/>
      <c r="OH79"/>
      <c r="OI79"/>
      <c r="OJ79"/>
      <c r="OK79"/>
      <c r="OL79"/>
      <c r="OM79"/>
      <c r="ON79"/>
      <c r="OO79"/>
      <c r="OP79"/>
      <c r="OQ79"/>
      <c r="OR79"/>
      <c r="OS79"/>
      <c r="OT79"/>
      <c r="OU79"/>
      <c r="OV79"/>
      <c r="OW79"/>
      <c r="OX79"/>
      <c r="OY79"/>
      <c r="OZ79"/>
      <c r="PA79"/>
      <c r="PB79"/>
      <c r="PC79"/>
      <c r="PD79"/>
      <c r="PE79"/>
      <c r="PF79"/>
      <c r="PG79"/>
      <c r="PH79"/>
      <c r="PI79"/>
      <c r="PJ79"/>
      <c r="PK79"/>
      <c r="PL79"/>
      <c r="PM79"/>
      <c r="PN79"/>
      <c r="PO79"/>
      <c r="PP79"/>
      <c r="PQ79"/>
      <c r="PR79"/>
      <c r="PS79"/>
      <c r="PT79"/>
      <c r="PU79"/>
      <c r="PV79"/>
      <c r="PW79"/>
      <c r="PX79"/>
      <c r="PY79"/>
      <c r="PZ79"/>
      <c r="QA79"/>
      <c r="QB79"/>
      <c r="QC79"/>
      <c r="QD79"/>
      <c r="QE79"/>
      <c r="QF79"/>
      <c r="QG79"/>
      <c r="QH79"/>
      <c r="QI79"/>
      <c r="QJ79"/>
      <c r="QK79"/>
      <c r="QL79"/>
      <c r="QM79"/>
      <c r="QN79"/>
      <c r="QO79"/>
      <c r="QP79"/>
      <c r="QQ79"/>
      <c r="QR79"/>
      <c r="QS79"/>
      <c r="QT79"/>
      <c r="QU79"/>
      <c r="QV79"/>
      <c r="QW79"/>
      <c r="QX79"/>
      <c r="QY79"/>
      <c r="QZ79"/>
      <c r="RA79"/>
      <c r="RB79"/>
      <c r="RC79"/>
      <c r="RD79"/>
      <c r="RE79"/>
      <c r="RF79"/>
      <c r="RG79"/>
      <c r="RH79"/>
      <c r="RI79"/>
      <c r="RJ79"/>
      <c r="RK79"/>
      <c r="RL79"/>
      <c r="RM79"/>
      <c r="RN79"/>
      <c r="RO79"/>
      <c r="RP79"/>
      <c r="RQ79"/>
      <c r="RR79"/>
      <c r="RS79"/>
      <c r="RT79"/>
      <c r="RU79"/>
      <c r="RV79"/>
      <c r="RW79"/>
      <c r="RX79"/>
      <c r="RY79"/>
      <c r="RZ79"/>
      <c r="SA79"/>
      <c r="SB79"/>
      <c r="SC79"/>
      <c r="SD79"/>
      <c r="SE79"/>
      <c r="SF79"/>
      <c r="SG79"/>
      <c r="SH79"/>
      <c r="SI79"/>
      <c r="SJ79"/>
      <c r="SK79"/>
      <c r="SL79"/>
      <c r="SM79"/>
      <c r="SN79"/>
      <c r="SO79"/>
      <c r="SP79"/>
      <c r="SQ79"/>
      <c r="SR79"/>
      <c r="SS79"/>
      <c r="ST79"/>
      <c r="SU79"/>
      <c r="SV79"/>
      <c r="SW79"/>
      <c r="SX79"/>
      <c r="SY79"/>
      <c r="SZ79"/>
      <c r="TA79"/>
      <c r="TB79"/>
      <c r="TC79"/>
      <c r="TD79"/>
      <c r="TE79"/>
      <c r="TF79"/>
      <c r="TG79"/>
      <c r="TH79"/>
      <c r="TI79"/>
      <c r="TJ79"/>
      <c r="TK79"/>
      <c r="TL79"/>
      <c r="TM79"/>
      <c r="TN79"/>
      <c r="TO79"/>
      <c r="TP79"/>
      <c r="TQ79"/>
      <c r="TR79"/>
      <c r="TS79"/>
      <c r="TT79"/>
      <c r="TU79"/>
      <c r="TV79"/>
      <c r="TW79"/>
      <c r="TX79"/>
      <c r="TY79"/>
      <c r="TZ79"/>
      <c r="UA79"/>
      <c r="UB79"/>
      <c r="UC79"/>
    </row>
    <row r="80" spans="1:552" s="315" customFormat="1" x14ac:dyDescent="0.35">
      <c r="A80" s="285" t="s">
        <v>356</v>
      </c>
      <c r="B80" s="307" t="s">
        <v>714</v>
      </c>
      <c r="C80" s="287" t="s">
        <v>356</v>
      </c>
      <c r="D80" s="286" t="s">
        <v>852</v>
      </c>
      <c r="E80" s="287" t="s">
        <v>356</v>
      </c>
      <c r="F80" s="307" t="s">
        <v>851</v>
      </c>
      <c r="G80" s="285" t="s">
        <v>356</v>
      </c>
      <c r="H80" s="308" t="s">
        <v>212</v>
      </c>
      <c r="I80"/>
      <c r="J80"/>
      <c r="K80"/>
      <c r="L80"/>
      <c r="M80"/>
      <c r="N80"/>
      <c r="O80"/>
      <c r="P80"/>
      <c r="Q80"/>
      <c r="R80"/>
      <c r="S80"/>
      <c r="T80" s="214" t="s">
        <v>843</v>
      </c>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c r="JD80"/>
      <c r="JE80"/>
      <c r="JF80"/>
      <c r="JG80"/>
      <c r="JH80"/>
      <c r="JI80"/>
      <c r="JJ80"/>
      <c r="JK80"/>
      <c r="JL80"/>
      <c r="JM80"/>
      <c r="JN80"/>
      <c r="JO80"/>
      <c r="JP80"/>
      <c r="JQ80"/>
      <c r="JR80"/>
      <c r="JS80"/>
      <c r="JT80"/>
      <c r="JU80"/>
      <c r="JV80"/>
      <c r="JW80"/>
      <c r="JX80"/>
      <c r="JY80"/>
      <c r="JZ80"/>
      <c r="KA80"/>
      <c r="KB80"/>
      <c r="KC80"/>
      <c r="KD80"/>
      <c r="KE80"/>
      <c r="KF80"/>
      <c r="KG80"/>
      <c r="KH80"/>
      <c r="KI80"/>
      <c r="KJ80"/>
      <c r="KK80"/>
      <c r="KL80"/>
      <c r="KM80"/>
      <c r="KN80"/>
      <c r="KO80"/>
      <c r="KP80"/>
      <c r="KQ80"/>
      <c r="KR80"/>
      <c r="KS80"/>
      <c r="KT80"/>
      <c r="KU80"/>
      <c r="KV80"/>
      <c r="KW80"/>
      <c r="KX80"/>
      <c r="KY80"/>
      <c r="KZ80"/>
      <c r="LA80"/>
      <c r="LB80"/>
      <c r="LC80"/>
      <c r="LD80"/>
      <c r="LE80"/>
      <c r="LF80"/>
      <c r="LG80"/>
      <c r="LH80"/>
      <c r="LI80"/>
      <c r="LJ80"/>
      <c r="LK80"/>
      <c r="LL80"/>
      <c r="LM80"/>
      <c r="LN80"/>
      <c r="LO80"/>
      <c r="LP80"/>
      <c r="LQ80"/>
      <c r="LR80"/>
      <c r="LS80"/>
      <c r="LT80"/>
      <c r="LU80"/>
      <c r="LV80"/>
      <c r="LW80"/>
      <c r="LX80"/>
      <c r="LY80"/>
      <c r="LZ80"/>
      <c r="MA80"/>
      <c r="MB80"/>
      <c r="MC80"/>
      <c r="MD80"/>
      <c r="ME80"/>
      <c r="MF80"/>
      <c r="MG80"/>
      <c r="MH80"/>
      <c r="MI80"/>
      <c r="MJ80"/>
      <c r="MK80"/>
      <c r="ML80"/>
      <c r="MM80"/>
      <c r="MN80"/>
      <c r="MO80"/>
      <c r="MP80"/>
      <c r="MQ80"/>
      <c r="MR80"/>
      <c r="MS80"/>
      <c r="MT80"/>
      <c r="MU80"/>
      <c r="MV80"/>
      <c r="MW80"/>
      <c r="MX80"/>
      <c r="MY80"/>
      <c r="MZ80"/>
      <c r="NA80"/>
      <c r="NB80"/>
      <c r="NC80"/>
      <c r="ND80"/>
      <c r="NE80"/>
      <c r="NF80"/>
      <c r="NG80"/>
      <c r="NH80"/>
      <c r="NI80"/>
      <c r="NJ80"/>
      <c r="NK80"/>
      <c r="NL80"/>
      <c r="NM80"/>
      <c r="NN80"/>
      <c r="NO80"/>
      <c r="NP80"/>
      <c r="NQ80"/>
      <c r="NR80"/>
      <c r="NS80"/>
      <c r="NT80"/>
      <c r="NU80"/>
      <c r="NV80"/>
      <c r="NW80"/>
      <c r="NX80"/>
      <c r="NY80"/>
      <c r="NZ80"/>
      <c r="OA80"/>
      <c r="OB80"/>
      <c r="OC80"/>
      <c r="OD80"/>
      <c r="OE80"/>
      <c r="OF80"/>
      <c r="OG80"/>
      <c r="OH80"/>
      <c r="OI80"/>
      <c r="OJ80"/>
      <c r="OK80"/>
      <c r="OL80"/>
      <c r="OM80"/>
      <c r="ON80"/>
      <c r="OO80"/>
      <c r="OP80"/>
      <c r="OQ80"/>
      <c r="OR80"/>
      <c r="OS80"/>
      <c r="OT80"/>
      <c r="OU80"/>
      <c r="OV80"/>
      <c r="OW80"/>
      <c r="OX80"/>
      <c r="OY80"/>
      <c r="OZ80"/>
      <c r="PA80"/>
      <c r="PB80"/>
      <c r="PC80"/>
      <c r="PD80"/>
      <c r="PE80"/>
      <c r="PF80"/>
      <c r="PG80"/>
      <c r="PH80"/>
      <c r="PI80"/>
      <c r="PJ80"/>
      <c r="PK80"/>
      <c r="PL80"/>
      <c r="PM80"/>
      <c r="PN80"/>
      <c r="PO80"/>
      <c r="PP80"/>
      <c r="PQ80"/>
      <c r="PR80"/>
      <c r="PS80"/>
      <c r="PT80"/>
      <c r="PU80"/>
      <c r="PV80"/>
      <c r="PW80"/>
      <c r="PX80"/>
      <c r="PY80"/>
      <c r="PZ80"/>
      <c r="QA80"/>
      <c r="QB80"/>
      <c r="QC80"/>
      <c r="QD80"/>
      <c r="QE80"/>
      <c r="QF80"/>
      <c r="QG80"/>
      <c r="QH80"/>
      <c r="QI80"/>
      <c r="QJ80"/>
      <c r="QK80"/>
      <c r="QL80"/>
      <c r="QM80"/>
      <c r="QN80"/>
      <c r="QO80"/>
      <c r="QP80"/>
      <c r="QQ80"/>
      <c r="QR80"/>
      <c r="QS80"/>
      <c r="QT80"/>
      <c r="QU80"/>
      <c r="QV80"/>
      <c r="QW80"/>
      <c r="QX80"/>
      <c r="QY80"/>
      <c r="QZ80"/>
      <c r="RA80"/>
      <c r="RB80"/>
      <c r="RC80"/>
      <c r="RD80"/>
      <c r="RE80"/>
      <c r="RF80"/>
      <c r="RG80"/>
      <c r="RH80"/>
      <c r="RI80"/>
      <c r="RJ80"/>
      <c r="RK80"/>
      <c r="RL80"/>
      <c r="RM80"/>
      <c r="RN80"/>
      <c r="RO80"/>
      <c r="RP80"/>
      <c r="RQ80"/>
      <c r="RR80"/>
      <c r="RS80"/>
      <c r="RT80"/>
      <c r="RU80"/>
      <c r="RV80"/>
      <c r="RW80"/>
      <c r="RX80"/>
      <c r="RY80"/>
      <c r="RZ80"/>
      <c r="SA80"/>
      <c r="SB80"/>
      <c r="SC80"/>
      <c r="SD80"/>
      <c r="SE80"/>
      <c r="SF80"/>
      <c r="SG80"/>
      <c r="SH80"/>
      <c r="SI80"/>
      <c r="SJ80"/>
      <c r="SK80"/>
      <c r="SL80"/>
      <c r="SM80"/>
      <c r="SN80"/>
      <c r="SO80"/>
      <c r="SP80"/>
      <c r="SQ80"/>
      <c r="SR80"/>
      <c r="SS80"/>
      <c r="ST80"/>
      <c r="SU80"/>
      <c r="SV80"/>
      <c r="SW80"/>
      <c r="SX80"/>
      <c r="SY80"/>
      <c r="SZ80"/>
      <c r="TA80"/>
      <c r="TB80"/>
      <c r="TC80"/>
      <c r="TD80"/>
      <c r="TE80"/>
      <c r="TF80"/>
      <c r="TG80"/>
      <c r="TH80"/>
      <c r="TI80"/>
      <c r="TJ80"/>
      <c r="TK80"/>
      <c r="TL80"/>
      <c r="TM80"/>
      <c r="TN80"/>
      <c r="TO80"/>
      <c r="TP80"/>
      <c r="TQ80"/>
      <c r="TR80"/>
      <c r="TS80"/>
      <c r="TT80"/>
      <c r="TU80"/>
      <c r="TV80"/>
      <c r="TW80"/>
      <c r="TX80"/>
      <c r="TY80"/>
      <c r="TZ80"/>
      <c r="UA80"/>
      <c r="UB80"/>
      <c r="UC80"/>
    </row>
    <row r="81" spans="1:23" x14ac:dyDescent="0.35">
      <c r="A81" s="285" t="s">
        <v>357</v>
      </c>
      <c r="B81" s="307" t="s">
        <v>215</v>
      </c>
      <c r="C81" s="287" t="s">
        <v>357</v>
      </c>
      <c r="D81" s="286" t="s">
        <v>853</v>
      </c>
      <c r="E81" s="287" t="s">
        <v>357</v>
      </c>
      <c r="F81" s="307" t="s">
        <v>851</v>
      </c>
      <c r="G81" s="285" t="s">
        <v>357</v>
      </c>
      <c r="H81" s="308" t="s">
        <v>212</v>
      </c>
      <c r="T81" s="214" t="s">
        <v>843</v>
      </c>
    </row>
    <row r="82" spans="1:23" x14ac:dyDescent="0.35">
      <c r="A82" s="285" t="s">
        <v>358</v>
      </c>
      <c r="B82" s="307" t="s">
        <v>215</v>
      </c>
      <c r="C82" s="287" t="s">
        <v>358</v>
      </c>
      <c r="D82" s="286" t="s">
        <v>854</v>
      </c>
      <c r="E82" s="287" t="s">
        <v>358</v>
      </c>
      <c r="F82" s="307" t="s">
        <v>851</v>
      </c>
      <c r="G82" s="285" t="s">
        <v>358</v>
      </c>
      <c r="H82" s="308" t="s">
        <v>212</v>
      </c>
      <c r="T82" s="214" t="s">
        <v>843</v>
      </c>
    </row>
    <row r="83" spans="1:23" x14ac:dyDescent="0.35">
      <c r="A83" s="285" t="s">
        <v>359</v>
      </c>
      <c r="B83" s="307" t="s">
        <v>855</v>
      </c>
      <c r="C83" s="287" t="s">
        <v>359</v>
      </c>
      <c r="D83" s="286" t="s">
        <v>856</v>
      </c>
      <c r="E83" s="287" t="s">
        <v>359</v>
      </c>
      <c r="F83" s="307" t="s">
        <v>851</v>
      </c>
      <c r="G83" s="285" t="s">
        <v>359</v>
      </c>
      <c r="H83" s="308" t="s">
        <v>212</v>
      </c>
      <c r="T83" s="214" t="s">
        <v>843</v>
      </c>
    </row>
    <row r="84" spans="1:23" x14ac:dyDescent="0.35">
      <c r="A84" s="285" t="s">
        <v>360</v>
      </c>
      <c r="B84" s="307" t="s">
        <v>855</v>
      </c>
      <c r="C84" s="287" t="s">
        <v>360</v>
      </c>
      <c r="D84" s="286" t="s">
        <v>857</v>
      </c>
      <c r="E84" s="287" t="s">
        <v>360</v>
      </c>
      <c r="F84" s="307" t="s">
        <v>851</v>
      </c>
      <c r="G84" s="285" t="s">
        <v>360</v>
      </c>
      <c r="H84" s="308" t="s">
        <v>212</v>
      </c>
      <c r="T84" s="214" t="s">
        <v>843</v>
      </c>
    </row>
    <row r="85" spans="1:23" x14ac:dyDescent="0.35">
      <c r="A85" s="285" t="s">
        <v>361</v>
      </c>
      <c r="B85" s="307" t="s">
        <v>858</v>
      </c>
      <c r="C85" s="287" t="s">
        <v>361</v>
      </c>
      <c r="D85" s="287" t="s">
        <v>859</v>
      </c>
      <c r="E85" s="287" t="s">
        <v>361</v>
      </c>
      <c r="F85" s="307" t="s">
        <v>851</v>
      </c>
      <c r="G85" s="285" t="s">
        <v>361</v>
      </c>
      <c r="H85" s="308" t="s">
        <v>212</v>
      </c>
      <c r="T85" s="214" t="s">
        <v>843</v>
      </c>
    </row>
    <row r="86" spans="1:23" x14ac:dyDescent="0.35">
      <c r="A86" s="285" t="s">
        <v>362</v>
      </c>
      <c r="B86" s="307" t="s">
        <v>858</v>
      </c>
      <c r="C86" s="287" t="s">
        <v>362</v>
      </c>
      <c r="D86" s="287" t="s">
        <v>860</v>
      </c>
      <c r="E86" s="287" t="s">
        <v>362</v>
      </c>
      <c r="F86" s="307" t="s">
        <v>851</v>
      </c>
      <c r="G86" s="285" t="s">
        <v>362</v>
      </c>
      <c r="H86" s="308" t="s">
        <v>212</v>
      </c>
      <c r="T86" s="214" t="s">
        <v>843</v>
      </c>
    </row>
    <row r="87" spans="1:23" x14ac:dyDescent="0.35">
      <c r="A87" s="285" t="s">
        <v>363</v>
      </c>
      <c r="B87" s="307" t="s">
        <v>858</v>
      </c>
      <c r="C87" s="287" t="s">
        <v>363</v>
      </c>
      <c r="D87" s="287" t="s">
        <v>861</v>
      </c>
      <c r="E87" s="287" t="s">
        <v>363</v>
      </c>
      <c r="F87" s="307" t="s">
        <v>851</v>
      </c>
      <c r="G87" s="285" t="s">
        <v>363</v>
      </c>
      <c r="H87" s="308" t="s">
        <v>212</v>
      </c>
      <c r="T87" s="214" t="s">
        <v>843</v>
      </c>
    </row>
    <row r="88" spans="1:23" x14ac:dyDescent="0.35">
      <c r="A88" s="285" t="s">
        <v>862</v>
      </c>
      <c r="B88" s="307" t="s">
        <v>858</v>
      </c>
      <c r="C88" s="287" t="s">
        <v>862</v>
      </c>
      <c r="D88" s="287" t="s">
        <v>863</v>
      </c>
      <c r="E88" s="287" t="s">
        <v>363</v>
      </c>
      <c r="F88" s="307" t="s">
        <v>851</v>
      </c>
      <c r="G88" s="285" t="s">
        <v>862</v>
      </c>
      <c r="H88" s="308" t="s">
        <v>212</v>
      </c>
      <c r="T88" s="214" t="s">
        <v>843</v>
      </c>
    </row>
    <row r="89" spans="1:23" x14ac:dyDescent="0.35">
      <c r="A89" s="285" t="s">
        <v>364</v>
      </c>
      <c r="B89" s="307" t="s">
        <v>864</v>
      </c>
      <c r="C89" s="287" t="s">
        <v>364</v>
      </c>
      <c r="D89" s="287" t="s">
        <v>865</v>
      </c>
      <c r="E89" s="287" t="s">
        <v>364</v>
      </c>
      <c r="F89" s="307" t="s">
        <v>851</v>
      </c>
      <c r="G89" s="285" t="s">
        <v>364</v>
      </c>
      <c r="H89" s="308" t="s">
        <v>212</v>
      </c>
      <c r="T89" s="214" t="s">
        <v>843</v>
      </c>
    </row>
    <row r="90" spans="1:23" x14ac:dyDescent="0.35">
      <c r="A90" s="285" t="s">
        <v>866</v>
      </c>
      <c r="B90" s="307" t="s">
        <v>864</v>
      </c>
      <c r="C90" s="287" t="s">
        <v>866</v>
      </c>
      <c r="D90" s="287" t="s">
        <v>867</v>
      </c>
      <c r="E90" s="287" t="s">
        <v>866</v>
      </c>
      <c r="F90" s="307" t="s">
        <v>851</v>
      </c>
      <c r="G90" s="285" t="s">
        <v>866</v>
      </c>
      <c r="H90" s="308" t="s">
        <v>212</v>
      </c>
      <c r="T90" s="214" t="s">
        <v>843</v>
      </c>
    </row>
    <row r="91" spans="1:23" x14ac:dyDescent="0.35">
      <c r="A91" s="316" t="s">
        <v>455</v>
      </c>
      <c r="B91" s="317" t="s">
        <v>868</v>
      </c>
      <c r="C91" s="316" t="s">
        <v>455</v>
      </c>
      <c r="D91" s="318" t="s">
        <v>457</v>
      </c>
      <c r="E91" s="316" t="s">
        <v>455</v>
      </c>
      <c r="F91" s="317" t="s">
        <v>869</v>
      </c>
      <c r="G91" s="316" t="s">
        <v>455</v>
      </c>
      <c r="H91" s="319" t="s">
        <v>80</v>
      </c>
      <c r="T91" s="225" t="s">
        <v>843</v>
      </c>
      <c r="W91" s="225" t="s">
        <v>810</v>
      </c>
    </row>
    <row r="92" spans="1:23" x14ac:dyDescent="0.35">
      <c r="A92" s="316" t="s">
        <v>459</v>
      </c>
      <c r="B92" s="317" t="s">
        <v>868</v>
      </c>
      <c r="C92" s="316" t="s">
        <v>459</v>
      </c>
      <c r="D92" s="318" t="s">
        <v>460</v>
      </c>
      <c r="E92" s="316" t="s">
        <v>459</v>
      </c>
      <c r="F92" s="317" t="s">
        <v>869</v>
      </c>
      <c r="G92" s="316" t="s">
        <v>459</v>
      </c>
      <c r="H92" s="319" t="s">
        <v>80</v>
      </c>
      <c r="T92" s="225" t="s">
        <v>843</v>
      </c>
      <c r="W92" s="225" t="s">
        <v>810</v>
      </c>
    </row>
    <row r="93" spans="1:23" x14ac:dyDescent="0.35">
      <c r="A93" s="316" t="s">
        <v>461</v>
      </c>
      <c r="B93" s="317" t="s">
        <v>462</v>
      </c>
      <c r="C93" s="316" t="s">
        <v>461</v>
      </c>
      <c r="D93" s="318" t="s">
        <v>463</v>
      </c>
      <c r="E93" s="316" t="s">
        <v>461</v>
      </c>
      <c r="F93" s="317" t="s">
        <v>869</v>
      </c>
      <c r="G93" s="316" t="s">
        <v>461</v>
      </c>
      <c r="H93" s="319" t="s">
        <v>80</v>
      </c>
      <c r="T93" s="225" t="s">
        <v>843</v>
      </c>
      <c r="W93" s="225" t="s">
        <v>810</v>
      </c>
    </row>
    <row r="94" spans="1:23" x14ac:dyDescent="0.35">
      <c r="A94" s="316" t="s">
        <v>464</v>
      </c>
      <c r="B94" s="317" t="s">
        <v>462</v>
      </c>
      <c r="C94" s="316" t="s">
        <v>464</v>
      </c>
      <c r="D94" s="318" t="s">
        <v>465</v>
      </c>
      <c r="E94" s="316" t="s">
        <v>464</v>
      </c>
      <c r="F94" s="317" t="s">
        <v>869</v>
      </c>
      <c r="G94" s="316" t="s">
        <v>464</v>
      </c>
      <c r="H94" s="319" t="s">
        <v>80</v>
      </c>
      <c r="T94" s="225" t="s">
        <v>843</v>
      </c>
      <c r="W94" s="225" t="s">
        <v>810</v>
      </c>
    </row>
    <row r="95" spans="1:23" x14ac:dyDescent="0.35">
      <c r="A95" s="316" t="s">
        <v>467</v>
      </c>
      <c r="B95" s="317" t="s">
        <v>870</v>
      </c>
      <c r="C95" s="316" t="s">
        <v>467</v>
      </c>
      <c r="D95" s="318" t="s">
        <v>871</v>
      </c>
      <c r="E95" s="316" t="s">
        <v>467</v>
      </c>
      <c r="F95" s="317" t="s">
        <v>869</v>
      </c>
      <c r="G95" s="316" t="s">
        <v>467</v>
      </c>
      <c r="H95" s="319" t="s">
        <v>80</v>
      </c>
      <c r="T95" s="225" t="s">
        <v>843</v>
      </c>
      <c r="W95" s="225" t="s">
        <v>810</v>
      </c>
    </row>
    <row r="97" spans="1:27" ht="15" thickBot="1" x14ac:dyDescent="0.4">
      <c r="A97" s="1" t="s">
        <v>368</v>
      </c>
      <c r="B97" s="1" t="s">
        <v>369</v>
      </c>
    </row>
    <row r="98" spans="1:27" ht="15" thickBot="1" x14ac:dyDescent="0.4">
      <c r="A98" s="18" t="s">
        <v>255</v>
      </c>
      <c r="B98" s="19" t="s">
        <v>76</v>
      </c>
      <c r="C98" s="18" t="s">
        <v>255</v>
      </c>
      <c r="D98" s="5" t="s">
        <v>256</v>
      </c>
      <c r="E98" s="18" t="s">
        <v>255</v>
      </c>
      <c r="F98" s="20" t="s">
        <v>257</v>
      </c>
      <c r="G98" s="18" t="s">
        <v>255</v>
      </c>
      <c r="H98" s="21" t="s">
        <v>258</v>
      </c>
      <c r="I98" s="1"/>
      <c r="J98" s="1"/>
      <c r="K98" s="1"/>
      <c r="L98" s="1"/>
      <c r="M98" s="1"/>
      <c r="N98" s="1"/>
    </row>
    <row r="99" spans="1:27" x14ac:dyDescent="0.35">
      <c r="A99" s="10" t="s">
        <v>35</v>
      </c>
      <c r="B99" s="11" t="s">
        <v>35</v>
      </c>
      <c r="C99" s="11" t="s">
        <v>35</v>
      </c>
      <c r="D99" s="11" t="s">
        <v>35</v>
      </c>
      <c r="E99" s="11" t="s">
        <v>35</v>
      </c>
      <c r="F99" s="7" t="s">
        <v>35</v>
      </c>
      <c r="G99" s="11" t="s">
        <v>35</v>
      </c>
      <c r="H99" s="8" t="s">
        <v>35</v>
      </c>
      <c r="I99" s="1"/>
      <c r="J99" s="1"/>
      <c r="K99" s="1"/>
      <c r="L99" s="1"/>
      <c r="M99" s="1"/>
      <c r="N99" s="1"/>
    </row>
    <row r="100" spans="1:27" x14ac:dyDescent="0.35">
      <c r="A100" s="281" t="s">
        <v>872</v>
      </c>
      <c r="B100" s="306" t="s">
        <v>220</v>
      </c>
      <c r="C100" s="281" t="s">
        <v>872</v>
      </c>
      <c r="D100" s="282" t="s">
        <v>873</v>
      </c>
      <c r="E100" s="281" t="s">
        <v>872</v>
      </c>
      <c r="F100" s="306" t="s">
        <v>874</v>
      </c>
      <c r="G100" s="281" t="s">
        <v>872</v>
      </c>
      <c r="H100" s="284" t="s">
        <v>214</v>
      </c>
      <c r="U100" s="168" t="s">
        <v>388</v>
      </c>
      <c r="X100" s="168" t="s">
        <v>875</v>
      </c>
      <c r="Y100" s="168" t="s">
        <v>876</v>
      </c>
      <c r="AA100" t="s">
        <v>877</v>
      </c>
    </row>
    <row r="101" spans="1:27" x14ac:dyDescent="0.35">
      <c r="A101" s="281" t="s">
        <v>365</v>
      </c>
      <c r="B101" s="306" t="s">
        <v>878</v>
      </c>
      <c r="C101" s="281" t="s">
        <v>365</v>
      </c>
      <c r="D101" s="282" t="s">
        <v>879</v>
      </c>
      <c r="E101" s="281" t="s">
        <v>365</v>
      </c>
      <c r="F101" s="306" t="s">
        <v>874</v>
      </c>
      <c r="G101" s="281" t="s">
        <v>365</v>
      </c>
      <c r="H101" s="284" t="s">
        <v>214</v>
      </c>
      <c r="U101" s="168" t="s">
        <v>388</v>
      </c>
      <c r="X101" s="168" t="s">
        <v>875</v>
      </c>
      <c r="Y101" s="168" t="s">
        <v>876</v>
      </c>
      <c r="AA101" t="s">
        <v>812</v>
      </c>
    </row>
    <row r="102" spans="1:27" x14ac:dyDescent="0.35">
      <c r="A102" s="281" t="s">
        <v>366</v>
      </c>
      <c r="B102" s="306" t="s">
        <v>880</v>
      </c>
      <c r="C102" s="281" t="s">
        <v>366</v>
      </c>
      <c r="D102" s="282" t="s">
        <v>881</v>
      </c>
      <c r="E102" s="281" t="s">
        <v>366</v>
      </c>
      <c r="F102" s="306" t="s">
        <v>874</v>
      </c>
      <c r="G102" s="281" t="s">
        <v>366</v>
      </c>
      <c r="H102" s="284" t="s">
        <v>214</v>
      </c>
      <c r="U102" s="168" t="s">
        <v>388</v>
      </c>
      <c r="X102" s="168" t="s">
        <v>875</v>
      </c>
      <c r="Y102" s="168" t="s">
        <v>876</v>
      </c>
    </row>
    <row r="103" spans="1:27" x14ac:dyDescent="0.35">
      <c r="A103" s="281" t="s">
        <v>367</v>
      </c>
      <c r="B103" s="306" t="s">
        <v>882</v>
      </c>
      <c r="C103" s="281" t="s">
        <v>367</v>
      </c>
      <c r="D103" s="282" t="s">
        <v>883</v>
      </c>
      <c r="E103" s="281" t="s">
        <v>367</v>
      </c>
      <c r="F103" s="306" t="s">
        <v>874</v>
      </c>
      <c r="G103" s="281" t="s">
        <v>367</v>
      </c>
      <c r="H103" s="284" t="s">
        <v>214</v>
      </c>
      <c r="U103" s="168" t="s">
        <v>388</v>
      </c>
      <c r="X103" s="168" t="s">
        <v>875</v>
      </c>
      <c r="Y103" s="168" t="s">
        <v>876</v>
      </c>
    </row>
    <row r="104" spans="1:27" x14ac:dyDescent="0.35">
      <c r="A104" s="281" t="s">
        <v>884</v>
      </c>
      <c r="B104" s="306" t="s">
        <v>885</v>
      </c>
      <c r="C104" s="281" t="s">
        <v>884</v>
      </c>
      <c r="D104" s="282" t="s">
        <v>886</v>
      </c>
      <c r="E104" s="281" t="s">
        <v>884</v>
      </c>
      <c r="F104" s="306" t="s">
        <v>874</v>
      </c>
      <c r="G104" s="281" t="s">
        <v>884</v>
      </c>
      <c r="H104" s="284" t="s">
        <v>214</v>
      </c>
      <c r="U104" s="168" t="s">
        <v>388</v>
      </c>
      <c r="X104" s="168" t="s">
        <v>875</v>
      </c>
      <c r="Y104" s="168" t="s">
        <v>876</v>
      </c>
    </row>
    <row r="105" spans="1:27" x14ac:dyDescent="0.35">
      <c r="A105" s="281" t="s">
        <v>887</v>
      </c>
      <c r="B105" s="306" t="s">
        <v>888</v>
      </c>
      <c r="C105" s="281" t="s">
        <v>887</v>
      </c>
      <c r="D105" s="282" t="s">
        <v>889</v>
      </c>
      <c r="E105" s="281" t="s">
        <v>887</v>
      </c>
      <c r="F105" s="306" t="s">
        <v>874</v>
      </c>
      <c r="G105" s="281" t="s">
        <v>887</v>
      </c>
      <c r="H105" s="284" t="s">
        <v>214</v>
      </c>
      <c r="U105" s="168" t="s">
        <v>388</v>
      </c>
      <c r="X105" s="168" t="s">
        <v>875</v>
      </c>
      <c r="Y105" s="168" t="s">
        <v>876</v>
      </c>
    </row>
    <row r="106" spans="1:27" x14ac:dyDescent="0.35">
      <c r="A106" s="281" t="s">
        <v>890</v>
      </c>
      <c r="B106" s="281" t="s">
        <v>376</v>
      </c>
      <c r="C106" s="281" t="s">
        <v>890</v>
      </c>
      <c r="D106" s="281" t="s">
        <v>377</v>
      </c>
      <c r="E106" s="281" t="s">
        <v>890</v>
      </c>
      <c r="F106" s="306" t="s">
        <v>874</v>
      </c>
      <c r="G106" s="281" t="s">
        <v>890</v>
      </c>
      <c r="H106" s="284" t="s">
        <v>214</v>
      </c>
      <c r="U106" s="168" t="s">
        <v>388</v>
      </c>
      <c r="X106" s="168" t="s">
        <v>875</v>
      </c>
      <c r="Y106" s="168" t="s">
        <v>876</v>
      </c>
    </row>
    <row r="107" spans="1:27" x14ac:dyDescent="0.35">
      <c r="A107" s="281" t="s">
        <v>891</v>
      </c>
      <c r="B107" s="281" t="s">
        <v>376</v>
      </c>
      <c r="C107" s="281" t="s">
        <v>891</v>
      </c>
      <c r="D107" s="282" t="s">
        <v>378</v>
      </c>
      <c r="E107" s="281" t="s">
        <v>891</v>
      </c>
      <c r="F107" s="306" t="s">
        <v>874</v>
      </c>
      <c r="G107" s="281" t="s">
        <v>891</v>
      </c>
      <c r="H107" s="284" t="s">
        <v>214</v>
      </c>
      <c r="U107" s="168" t="s">
        <v>388</v>
      </c>
      <c r="X107" s="168" t="s">
        <v>875</v>
      </c>
      <c r="Y107" s="168" t="s">
        <v>876</v>
      </c>
    </row>
    <row r="108" spans="1:27" x14ac:dyDescent="0.35">
      <c r="A108" s="281" t="s">
        <v>892</v>
      </c>
      <c r="B108" s="281" t="s">
        <v>376</v>
      </c>
      <c r="C108" s="281" t="s">
        <v>892</v>
      </c>
      <c r="D108" s="282" t="s">
        <v>893</v>
      </c>
      <c r="E108" s="281" t="s">
        <v>892</v>
      </c>
      <c r="F108" s="306" t="s">
        <v>874</v>
      </c>
      <c r="G108" s="281" t="s">
        <v>892</v>
      </c>
      <c r="H108" s="284" t="s">
        <v>214</v>
      </c>
      <c r="U108" s="168" t="s">
        <v>388</v>
      </c>
      <c r="X108" s="168" t="s">
        <v>875</v>
      </c>
      <c r="Y108" s="168" t="s">
        <v>876</v>
      </c>
    </row>
    <row r="109" spans="1:27" x14ac:dyDescent="0.35">
      <c r="A109" s="281" t="s">
        <v>894</v>
      </c>
      <c r="B109" s="306" t="s">
        <v>895</v>
      </c>
      <c r="C109" s="281" t="s">
        <v>894</v>
      </c>
      <c r="D109" s="282" t="s">
        <v>896</v>
      </c>
      <c r="E109" s="281" t="s">
        <v>894</v>
      </c>
      <c r="F109" s="306" t="s">
        <v>874</v>
      </c>
      <c r="G109" s="281" t="s">
        <v>894</v>
      </c>
      <c r="H109" s="284" t="s">
        <v>214</v>
      </c>
      <c r="U109" s="168" t="s">
        <v>388</v>
      </c>
      <c r="X109" s="168" t="s">
        <v>875</v>
      </c>
      <c r="Y109" s="168" t="s">
        <v>876</v>
      </c>
    </row>
    <row r="110" spans="1:27" x14ac:dyDescent="0.35">
      <c r="A110" s="281" t="s">
        <v>897</v>
      </c>
      <c r="B110" s="306" t="s">
        <v>895</v>
      </c>
      <c r="C110" s="281" t="s">
        <v>897</v>
      </c>
      <c r="D110" s="281" t="s">
        <v>379</v>
      </c>
      <c r="E110" s="281" t="s">
        <v>897</v>
      </c>
      <c r="F110" s="306" t="s">
        <v>874</v>
      </c>
      <c r="G110" s="281" t="s">
        <v>897</v>
      </c>
      <c r="H110" s="284" t="s">
        <v>214</v>
      </c>
      <c r="U110" s="168" t="s">
        <v>388</v>
      </c>
      <c r="X110" s="168" t="s">
        <v>875</v>
      </c>
      <c r="Y110" s="168" t="s">
        <v>876</v>
      </c>
    </row>
    <row r="111" spans="1:27" x14ac:dyDescent="0.35">
      <c r="A111" s="281" t="s">
        <v>898</v>
      </c>
      <c r="B111" s="281" t="s">
        <v>899</v>
      </c>
      <c r="C111" s="281" t="s">
        <v>898</v>
      </c>
      <c r="D111" s="281" t="s">
        <v>384</v>
      </c>
      <c r="E111" s="281" t="s">
        <v>898</v>
      </c>
      <c r="F111" s="306" t="s">
        <v>874</v>
      </c>
      <c r="G111" s="281" t="s">
        <v>898</v>
      </c>
      <c r="H111" s="284" t="s">
        <v>214</v>
      </c>
      <c r="U111" s="168" t="s">
        <v>388</v>
      </c>
      <c r="X111" s="168" t="s">
        <v>875</v>
      </c>
      <c r="Y111" s="168" t="s">
        <v>876</v>
      </c>
    </row>
    <row r="112" spans="1:27" x14ac:dyDescent="0.35">
      <c r="A112" s="316" t="s">
        <v>386</v>
      </c>
      <c r="B112" s="317" t="s">
        <v>900</v>
      </c>
      <c r="C112" s="316" t="s">
        <v>386</v>
      </c>
      <c r="D112" s="318" t="s">
        <v>387</v>
      </c>
      <c r="E112" s="316" t="s">
        <v>386</v>
      </c>
      <c r="F112" s="317" t="s">
        <v>901</v>
      </c>
      <c r="G112" s="316" t="s">
        <v>386</v>
      </c>
      <c r="H112" s="319" t="s">
        <v>223</v>
      </c>
      <c r="U112" s="225" t="s">
        <v>388</v>
      </c>
      <c r="V112" s="225" t="s">
        <v>389</v>
      </c>
      <c r="X112" s="58"/>
      <c r="Y112" s="225" t="s">
        <v>876</v>
      </c>
    </row>
    <row r="113" spans="1:26" x14ac:dyDescent="0.35">
      <c r="A113" s="316" t="s">
        <v>392</v>
      </c>
      <c r="B113" s="317" t="s">
        <v>393</v>
      </c>
      <c r="C113" s="316" t="s">
        <v>392</v>
      </c>
      <c r="D113" s="318" t="s">
        <v>902</v>
      </c>
      <c r="E113" s="316" t="s">
        <v>392</v>
      </c>
      <c r="F113" s="317" t="s">
        <v>901</v>
      </c>
      <c r="G113" s="316" t="s">
        <v>392</v>
      </c>
      <c r="H113" s="319" t="s">
        <v>223</v>
      </c>
      <c r="U113" s="225" t="s">
        <v>388</v>
      </c>
      <c r="V113" s="225" t="s">
        <v>389</v>
      </c>
      <c r="X113" s="58"/>
      <c r="Y113" s="225" t="s">
        <v>876</v>
      </c>
    </row>
    <row r="114" spans="1:26" x14ac:dyDescent="0.35">
      <c r="A114" s="316" t="s">
        <v>394</v>
      </c>
      <c r="B114" s="317" t="s">
        <v>395</v>
      </c>
      <c r="C114" s="316" t="s">
        <v>394</v>
      </c>
      <c r="D114" s="318" t="s">
        <v>396</v>
      </c>
      <c r="E114" s="316" t="s">
        <v>394</v>
      </c>
      <c r="F114" s="317" t="s">
        <v>901</v>
      </c>
      <c r="G114" s="316" t="s">
        <v>394</v>
      </c>
      <c r="H114" s="319" t="s">
        <v>223</v>
      </c>
      <c r="U114" s="225" t="s">
        <v>388</v>
      </c>
      <c r="V114" s="225" t="s">
        <v>389</v>
      </c>
      <c r="X114" s="58"/>
      <c r="Y114" s="225" t="s">
        <v>876</v>
      </c>
    </row>
    <row r="115" spans="1:26" x14ac:dyDescent="0.35">
      <c r="A115" s="316" t="s">
        <v>397</v>
      </c>
      <c r="B115" s="317" t="s">
        <v>903</v>
      </c>
      <c r="C115" s="316" t="s">
        <v>397</v>
      </c>
      <c r="D115" s="318" t="s">
        <v>400</v>
      </c>
      <c r="E115" s="316" t="s">
        <v>397</v>
      </c>
      <c r="F115" s="317" t="s">
        <v>901</v>
      </c>
      <c r="G115" s="316" t="s">
        <v>397</v>
      </c>
      <c r="H115" s="319" t="s">
        <v>223</v>
      </c>
      <c r="U115" s="225" t="s">
        <v>388</v>
      </c>
      <c r="V115" s="225" t="s">
        <v>389</v>
      </c>
      <c r="X115" s="58"/>
      <c r="Y115" s="225" t="s">
        <v>876</v>
      </c>
    </row>
    <row r="117" spans="1:26" ht="15" thickBot="1" x14ac:dyDescent="0.4">
      <c r="A117" s="1" t="s">
        <v>401</v>
      </c>
      <c r="B117" s="1" t="s">
        <v>402</v>
      </c>
    </row>
    <row r="118" spans="1:26" ht="15" thickBot="1" x14ac:dyDescent="0.4">
      <c r="A118" s="18" t="s">
        <v>255</v>
      </c>
      <c r="B118" s="19" t="s">
        <v>76</v>
      </c>
      <c r="C118" s="18" t="s">
        <v>255</v>
      </c>
      <c r="D118" s="5" t="s">
        <v>256</v>
      </c>
      <c r="E118" s="18" t="s">
        <v>255</v>
      </c>
      <c r="F118" s="20" t="s">
        <v>257</v>
      </c>
      <c r="G118" s="18" t="s">
        <v>255</v>
      </c>
      <c r="H118" s="21" t="s">
        <v>258</v>
      </c>
      <c r="U118" s="1"/>
      <c r="V118" s="1"/>
      <c r="W118" s="1"/>
      <c r="X118" s="1"/>
      <c r="Y118" s="1"/>
      <c r="Z118" s="1"/>
    </row>
    <row r="119" spans="1:26" x14ac:dyDescent="0.35">
      <c r="A119" s="10" t="s">
        <v>35</v>
      </c>
      <c r="B119" s="11" t="s">
        <v>35</v>
      </c>
      <c r="C119" s="11" t="s">
        <v>35</v>
      </c>
      <c r="D119" s="11" t="s">
        <v>35</v>
      </c>
      <c r="E119" s="11" t="s">
        <v>35</v>
      </c>
      <c r="F119" s="7" t="s">
        <v>35</v>
      </c>
      <c r="G119" s="11" t="s">
        <v>35</v>
      </c>
      <c r="H119" s="8" t="s">
        <v>35</v>
      </c>
      <c r="U119" s="1"/>
      <c r="V119" s="1"/>
      <c r="W119" s="1"/>
      <c r="X119" s="1"/>
      <c r="Y119" s="1"/>
      <c r="Z119" s="1"/>
    </row>
    <row r="120" spans="1:26" x14ac:dyDescent="0.35">
      <c r="A120" s="281" t="s">
        <v>370</v>
      </c>
      <c r="B120" s="306" t="s">
        <v>904</v>
      </c>
      <c r="C120" s="281" t="s">
        <v>370</v>
      </c>
      <c r="D120" s="282" t="s">
        <v>905</v>
      </c>
      <c r="E120" s="281" t="s">
        <v>370</v>
      </c>
      <c r="F120" s="306" t="s">
        <v>906</v>
      </c>
      <c r="G120" s="281" t="s">
        <v>370</v>
      </c>
      <c r="H120" s="284" t="s">
        <v>221</v>
      </c>
      <c r="V120" s="320" t="s">
        <v>389</v>
      </c>
      <c r="X120" s="168" t="s">
        <v>875</v>
      </c>
    </row>
    <row r="121" spans="1:26" x14ac:dyDescent="0.35">
      <c r="A121" s="281" t="s">
        <v>372</v>
      </c>
      <c r="B121" s="306" t="s">
        <v>904</v>
      </c>
      <c r="C121" s="281" t="s">
        <v>372</v>
      </c>
      <c r="D121" s="282" t="s">
        <v>907</v>
      </c>
      <c r="E121" s="281" t="s">
        <v>372</v>
      </c>
      <c r="F121" s="306" t="s">
        <v>906</v>
      </c>
      <c r="G121" s="281" t="s">
        <v>372</v>
      </c>
      <c r="H121" s="284" t="s">
        <v>221</v>
      </c>
      <c r="V121" s="320" t="s">
        <v>389</v>
      </c>
      <c r="X121" s="168" t="s">
        <v>875</v>
      </c>
    </row>
    <row r="122" spans="1:26" x14ac:dyDescent="0.35">
      <c r="A122" s="281" t="s">
        <v>373</v>
      </c>
      <c r="B122" s="306" t="s">
        <v>908</v>
      </c>
      <c r="C122" s="281" t="s">
        <v>373</v>
      </c>
      <c r="D122" s="282" t="s">
        <v>415</v>
      </c>
      <c r="E122" s="281" t="s">
        <v>373</v>
      </c>
      <c r="F122" s="306" t="s">
        <v>906</v>
      </c>
      <c r="G122" s="281" t="s">
        <v>373</v>
      </c>
      <c r="H122" s="284" t="s">
        <v>221</v>
      </c>
      <c r="V122" s="320" t="s">
        <v>389</v>
      </c>
      <c r="X122" s="168" t="s">
        <v>875</v>
      </c>
    </row>
    <row r="123" spans="1:26" x14ac:dyDescent="0.35">
      <c r="A123" s="281" t="s">
        <v>909</v>
      </c>
      <c r="B123" s="306" t="s">
        <v>910</v>
      </c>
      <c r="C123" s="281" t="s">
        <v>909</v>
      </c>
      <c r="D123" s="282" t="s">
        <v>911</v>
      </c>
      <c r="E123" s="281" t="s">
        <v>909</v>
      </c>
      <c r="F123" s="306" t="s">
        <v>906</v>
      </c>
      <c r="G123" s="281" t="s">
        <v>909</v>
      </c>
      <c r="H123" s="284" t="s">
        <v>221</v>
      </c>
      <c r="V123" s="320" t="s">
        <v>389</v>
      </c>
      <c r="X123" s="168" t="s">
        <v>875</v>
      </c>
    </row>
    <row r="124" spans="1:26" x14ac:dyDescent="0.35">
      <c r="A124" s="281" t="s">
        <v>912</v>
      </c>
      <c r="B124" s="306" t="s">
        <v>910</v>
      </c>
      <c r="C124" s="281" t="s">
        <v>912</v>
      </c>
      <c r="D124" s="282" t="s">
        <v>913</v>
      </c>
      <c r="E124" s="281" t="s">
        <v>912</v>
      </c>
      <c r="F124" s="306" t="s">
        <v>906</v>
      </c>
      <c r="G124" s="281" t="s">
        <v>912</v>
      </c>
      <c r="H124" s="284" t="s">
        <v>221</v>
      </c>
      <c r="V124" s="320" t="s">
        <v>389</v>
      </c>
      <c r="X124" s="168" t="s">
        <v>875</v>
      </c>
    </row>
    <row r="125" spans="1:26" x14ac:dyDescent="0.35">
      <c r="A125" s="281" t="s">
        <v>914</v>
      </c>
      <c r="B125" s="306" t="s">
        <v>910</v>
      </c>
      <c r="C125" s="281" t="s">
        <v>914</v>
      </c>
      <c r="D125" s="282" t="s">
        <v>915</v>
      </c>
      <c r="E125" s="281" t="s">
        <v>914</v>
      </c>
      <c r="F125" s="306" t="s">
        <v>906</v>
      </c>
      <c r="G125" s="281" t="s">
        <v>914</v>
      </c>
      <c r="H125" s="284" t="s">
        <v>221</v>
      </c>
      <c r="V125" s="320" t="s">
        <v>389</v>
      </c>
      <c r="X125" s="168" t="s">
        <v>875</v>
      </c>
    </row>
    <row r="126" spans="1:26" x14ac:dyDescent="0.35">
      <c r="A126" s="281" t="s">
        <v>916</v>
      </c>
      <c r="B126" s="306" t="s">
        <v>910</v>
      </c>
      <c r="C126" s="281" t="s">
        <v>916</v>
      </c>
      <c r="D126" s="281" t="s">
        <v>917</v>
      </c>
      <c r="E126" s="281" t="s">
        <v>916</v>
      </c>
      <c r="F126" s="306" t="s">
        <v>906</v>
      </c>
      <c r="G126" s="281" t="s">
        <v>916</v>
      </c>
      <c r="H126" s="284" t="s">
        <v>221</v>
      </c>
      <c r="V126" s="320" t="s">
        <v>389</v>
      </c>
      <c r="X126" s="168" t="s">
        <v>875</v>
      </c>
    </row>
    <row r="127" spans="1:26" x14ac:dyDescent="0.35">
      <c r="A127" s="281" t="s">
        <v>918</v>
      </c>
      <c r="B127" s="306" t="s">
        <v>919</v>
      </c>
      <c r="C127" s="281" t="s">
        <v>918</v>
      </c>
      <c r="D127" s="282" t="s">
        <v>920</v>
      </c>
      <c r="E127" s="281" t="s">
        <v>918</v>
      </c>
      <c r="F127" s="306" t="s">
        <v>906</v>
      </c>
      <c r="G127" s="281" t="s">
        <v>918</v>
      </c>
      <c r="H127" s="284" t="s">
        <v>221</v>
      </c>
      <c r="V127" s="320" t="s">
        <v>389</v>
      </c>
      <c r="X127" s="168" t="s">
        <v>875</v>
      </c>
    </row>
    <row r="128" spans="1:26" x14ac:dyDescent="0.35">
      <c r="A128" s="281" t="s">
        <v>921</v>
      </c>
      <c r="B128" s="321" t="s">
        <v>922</v>
      </c>
      <c r="C128" s="281" t="s">
        <v>921</v>
      </c>
      <c r="D128" s="322" t="s">
        <v>923</v>
      </c>
      <c r="E128" s="281" t="s">
        <v>921</v>
      </c>
      <c r="F128" s="306" t="s">
        <v>906</v>
      </c>
      <c r="G128" s="281" t="s">
        <v>921</v>
      </c>
      <c r="H128" s="284" t="s">
        <v>221</v>
      </c>
      <c r="V128" s="320" t="s">
        <v>389</v>
      </c>
      <c r="X128" s="168" t="s">
        <v>875</v>
      </c>
    </row>
    <row r="129" spans="1:24" x14ac:dyDescent="0.35">
      <c r="A129" s="281" t="s">
        <v>924</v>
      </c>
      <c r="B129" s="306" t="s">
        <v>227</v>
      </c>
      <c r="C129" s="281" t="s">
        <v>924</v>
      </c>
      <c r="D129" s="282" t="s">
        <v>925</v>
      </c>
      <c r="E129" s="281" t="s">
        <v>924</v>
      </c>
      <c r="F129" s="306" t="s">
        <v>906</v>
      </c>
      <c r="G129" s="281" t="s">
        <v>924</v>
      </c>
      <c r="H129" s="284" t="s">
        <v>221</v>
      </c>
      <c r="V129" s="320" t="s">
        <v>389</v>
      </c>
      <c r="X129" s="168" t="s">
        <v>875</v>
      </c>
    </row>
    <row r="130" spans="1:24" s="324" customFormat="1" x14ac:dyDescent="0.35">
      <c r="A130" s="281" t="s">
        <v>926</v>
      </c>
      <c r="B130" s="323" t="s">
        <v>927</v>
      </c>
      <c r="C130" s="281" t="s">
        <v>926</v>
      </c>
      <c r="D130" s="323" t="s">
        <v>928</v>
      </c>
      <c r="E130" s="281" t="s">
        <v>926</v>
      </c>
      <c r="F130" s="306" t="s">
        <v>906</v>
      </c>
      <c r="G130" s="281" t="s">
        <v>926</v>
      </c>
      <c r="H130" s="284" t="s">
        <v>221</v>
      </c>
      <c r="I130"/>
      <c r="J130"/>
      <c r="K130"/>
      <c r="L130"/>
      <c r="M130"/>
      <c r="N130"/>
      <c r="O130"/>
      <c r="P130"/>
      <c r="Q130"/>
      <c r="R130"/>
      <c r="S130"/>
      <c r="T130"/>
      <c r="V130" s="320" t="s">
        <v>389</v>
      </c>
      <c r="X130" s="168" t="s">
        <v>875</v>
      </c>
    </row>
    <row r="131" spans="1:24" s="324" customFormat="1" x14ac:dyDescent="0.35">
      <c r="A131" s="281" t="s">
        <v>929</v>
      </c>
      <c r="B131" s="323" t="s">
        <v>927</v>
      </c>
      <c r="C131" s="281" t="s">
        <v>929</v>
      </c>
      <c r="D131" s="323" t="s">
        <v>930</v>
      </c>
      <c r="E131" s="281" t="s">
        <v>929</v>
      </c>
      <c r="F131" s="306" t="s">
        <v>906</v>
      </c>
      <c r="G131" s="281" t="s">
        <v>929</v>
      </c>
      <c r="H131" s="284" t="s">
        <v>221</v>
      </c>
      <c r="I131"/>
      <c r="J131"/>
      <c r="K131"/>
      <c r="L131"/>
      <c r="M131"/>
      <c r="N131"/>
      <c r="O131"/>
      <c r="P131"/>
      <c r="Q131"/>
      <c r="R131"/>
      <c r="S131"/>
      <c r="T131"/>
      <c r="V131" s="320" t="s">
        <v>389</v>
      </c>
      <c r="X131" s="168" t="s">
        <v>875</v>
      </c>
    </row>
    <row r="132" spans="1:24" s="324" customFormat="1" x14ac:dyDescent="0.35">
      <c r="A132" s="281" t="s">
        <v>931</v>
      </c>
      <c r="B132" s="325" t="s">
        <v>932</v>
      </c>
      <c r="C132" s="281" t="s">
        <v>931</v>
      </c>
      <c r="D132" s="325" t="s">
        <v>933</v>
      </c>
      <c r="E132" s="281" t="s">
        <v>931</v>
      </c>
      <c r="F132" s="306" t="s">
        <v>906</v>
      </c>
      <c r="G132" s="281" t="s">
        <v>931</v>
      </c>
      <c r="H132" s="284" t="s">
        <v>221</v>
      </c>
      <c r="I132"/>
      <c r="J132"/>
      <c r="K132"/>
      <c r="L132"/>
      <c r="M132"/>
      <c r="N132"/>
      <c r="O132"/>
      <c r="P132"/>
      <c r="Q132"/>
      <c r="R132"/>
      <c r="S132"/>
      <c r="T132"/>
      <c r="V132" s="320" t="s">
        <v>389</v>
      </c>
      <c r="X132" s="168" t="s">
        <v>875</v>
      </c>
    </row>
    <row r="133" spans="1:24" x14ac:dyDescent="0.35">
      <c r="A133" s="281" t="s">
        <v>934</v>
      </c>
      <c r="B133" s="325" t="s">
        <v>932</v>
      </c>
      <c r="C133" s="281" t="s">
        <v>934</v>
      </c>
      <c r="D133" s="322" t="s">
        <v>935</v>
      </c>
      <c r="E133" s="281" t="s">
        <v>934</v>
      </c>
      <c r="F133" s="306" t="s">
        <v>906</v>
      </c>
      <c r="G133" s="281" t="s">
        <v>934</v>
      </c>
      <c r="H133" s="284" t="s">
        <v>221</v>
      </c>
      <c r="V133" s="320" t="s">
        <v>389</v>
      </c>
      <c r="X133" s="168" t="s">
        <v>875</v>
      </c>
    </row>
    <row r="134" spans="1:24" x14ac:dyDescent="0.35">
      <c r="A134" s="281" t="s">
        <v>936</v>
      </c>
      <c r="B134" s="325" t="s">
        <v>932</v>
      </c>
      <c r="C134" s="281" t="s">
        <v>936</v>
      </c>
      <c r="D134" s="322" t="s">
        <v>937</v>
      </c>
      <c r="E134" s="281" t="s">
        <v>936</v>
      </c>
      <c r="F134" s="306" t="s">
        <v>906</v>
      </c>
      <c r="G134" s="281" t="s">
        <v>936</v>
      </c>
      <c r="H134" s="284" t="s">
        <v>221</v>
      </c>
      <c r="V134" s="320" t="s">
        <v>389</v>
      </c>
      <c r="X134" s="168" t="s">
        <v>875</v>
      </c>
    </row>
    <row r="135" spans="1:24" x14ac:dyDescent="0.35">
      <c r="A135" s="281" t="s">
        <v>938</v>
      </c>
      <c r="B135" s="325" t="s">
        <v>932</v>
      </c>
      <c r="C135" s="281" t="s">
        <v>938</v>
      </c>
      <c r="D135" s="322" t="s">
        <v>939</v>
      </c>
      <c r="E135" s="281" t="s">
        <v>938</v>
      </c>
      <c r="F135" s="306" t="s">
        <v>906</v>
      </c>
      <c r="G135" s="281" t="s">
        <v>938</v>
      </c>
      <c r="H135" s="284" t="s">
        <v>221</v>
      </c>
      <c r="V135" s="320" t="s">
        <v>389</v>
      </c>
      <c r="X135" s="168" t="s">
        <v>875</v>
      </c>
    </row>
    <row r="136" spans="1:24" x14ac:dyDescent="0.35">
      <c r="A136" s="281" t="s">
        <v>940</v>
      </c>
      <c r="B136" s="306" t="s">
        <v>941</v>
      </c>
      <c r="C136" s="281" t="s">
        <v>940</v>
      </c>
      <c r="D136" s="282" t="s">
        <v>942</v>
      </c>
      <c r="E136" s="281" t="s">
        <v>940</v>
      </c>
      <c r="F136" s="306" t="s">
        <v>906</v>
      </c>
      <c r="G136" s="281" t="s">
        <v>940</v>
      </c>
      <c r="H136" s="284" t="s">
        <v>221</v>
      </c>
      <c r="V136" s="320" t="s">
        <v>389</v>
      </c>
      <c r="X136" s="168" t="s">
        <v>875</v>
      </c>
    </row>
    <row r="137" spans="1:24" x14ac:dyDescent="0.35">
      <c r="A137" s="281" t="s">
        <v>943</v>
      </c>
      <c r="B137" s="306" t="s">
        <v>944</v>
      </c>
      <c r="C137" s="281" t="s">
        <v>943</v>
      </c>
      <c r="D137" s="282" t="s">
        <v>945</v>
      </c>
      <c r="E137" s="281" t="s">
        <v>943</v>
      </c>
      <c r="F137" s="306" t="s">
        <v>906</v>
      </c>
      <c r="G137" s="281" t="s">
        <v>943</v>
      </c>
      <c r="H137" s="284" t="s">
        <v>221</v>
      </c>
      <c r="V137" s="320" t="s">
        <v>389</v>
      </c>
      <c r="X137" s="168" t="s">
        <v>875</v>
      </c>
    </row>
    <row r="138" spans="1:24" x14ac:dyDescent="0.35">
      <c r="A138" s="281" t="s">
        <v>946</v>
      </c>
      <c r="B138" s="306" t="s">
        <v>947</v>
      </c>
      <c r="C138" s="281" t="s">
        <v>946</v>
      </c>
      <c r="D138" s="282" t="s">
        <v>948</v>
      </c>
      <c r="E138" s="281" t="s">
        <v>946</v>
      </c>
      <c r="F138" s="306" t="s">
        <v>906</v>
      </c>
      <c r="G138" s="281" t="s">
        <v>946</v>
      </c>
      <c r="H138" s="284" t="s">
        <v>221</v>
      </c>
      <c r="V138" s="320" t="s">
        <v>389</v>
      </c>
      <c r="X138" s="168" t="s">
        <v>875</v>
      </c>
    </row>
    <row r="139" spans="1:24" x14ac:dyDescent="0.35">
      <c r="A139" s="281" t="s">
        <v>949</v>
      </c>
      <c r="B139" s="306" t="s">
        <v>950</v>
      </c>
      <c r="C139" s="281" t="s">
        <v>949</v>
      </c>
      <c r="D139" s="282" t="s">
        <v>378</v>
      </c>
      <c r="E139" s="281" t="s">
        <v>949</v>
      </c>
      <c r="F139" s="306" t="s">
        <v>906</v>
      </c>
      <c r="G139" s="281" t="s">
        <v>949</v>
      </c>
      <c r="H139" s="284" t="s">
        <v>221</v>
      </c>
      <c r="V139" s="320" t="s">
        <v>389</v>
      </c>
      <c r="X139" s="168" t="s">
        <v>875</v>
      </c>
    </row>
    <row r="140" spans="1:24" x14ac:dyDescent="0.35">
      <c r="A140" s="281" t="s">
        <v>951</v>
      </c>
      <c r="B140" s="306" t="s">
        <v>950</v>
      </c>
      <c r="C140" s="281" t="s">
        <v>951</v>
      </c>
      <c r="D140" s="282" t="s">
        <v>952</v>
      </c>
      <c r="E140" s="281" t="s">
        <v>951</v>
      </c>
      <c r="F140" s="306" t="s">
        <v>906</v>
      </c>
      <c r="G140" s="281" t="s">
        <v>951</v>
      </c>
      <c r="H140" s="284" t="s">
        <v>221</v>
      </c>
      <c r="V140" s="320" t="s">
        <v>389</v>
      </c>
      <c r="X140" s="168" t="s">
        <v>875</v>
      </c>
    </row>
    <row r="141" spans="1:24" s="324" customFormat="1" x14ac:dyDescent="0.35">
      <c r="A141" s="281" t="s">
        <v>953</v>
      </c>
      <c r="B141" s="306" t="s">
        <v>950</v>
      </c>
      <c r="C141" s="281" t="s">
        <v>953</v>
      </c>
      <c r="D141" s="282" t="s">
        <v>954</v>
      </c>
      <c r="E141" s="281" t="s">
        <v>953</v>
      </c>
      <c r="F141" s="306" t="s">
        <v>906</v>
      </c>
      <c r="G141" s="281" t="s">
        <v>953</v>
      </c>
      <c r="H141" s="284" t="s">
        <v>221</v>
      </c>
      <c r="I141"/>
      <c r="J141"/>
      <c r="K141"/>
      <c r="L141"/>
      <c r="M141"/>
      <c r="N141"/>
      <c r="O141"/>
      <c r="P141"/>
      <c r="Q141"/>
      <c r="R141"/>
      <c r="S141"/>
      <c r="T141"/>
      <c r="V141" s="320" t="s">
        <v>389</v>
      </c>
      <c r="X141" s="168" t="s">
        <v>875</v>
      </c>
    </row>
    <row r="142" spans="1:24" s="324" customFormat="1" x14ac:dyDescent="0.35">
      <c r="A142" s="281" t="s">
        <v>955</v>
      </c>
      <c r="B142" s="321" t="s">
        <v>899</v>
      </c>
      <c r="C142" s="281" t="s">
        <v>955</v>
      </c>
      <c r="D142" s="322" t="s">
        <v>956</v>
      </c>
      <c r="E142" s="281" t="s">
        <v>955</v>
      </c>
      <c r="F142" s="306" t="s">
        <v>906</v>
      </c>
      <c r="G142" s="281" t="s">
        <v>955</v>
      </c>
      <c r="H142" s="284" t="s">
        <v>221</v>
      </c>
      <c r="I142"/>
      <c r="J142"/>
      <c r="K142"/>
      <c r="L142"/>
      <c r="M142"/>
      <c r="N142"/>
      <c r="O142"/>
      <c r="P142"/>
      <c r="Q142"/>
      <c r="R142"/>
      <c r="S142"/>
      <c r="T142"/>
      <c r="V142" s="320" t="s">
        <v>389</v>
      </c>
      <c r="X142" s="168" t="s">
        <v>875</v>
      </c>
    </row>
    <row r="143" spans="1:24" s="324" customFormat="1" x14ac:dyDescent="0.35">
      <c r="A143" s="326" t="s">
        <v>403</v>
      </c>
      <c r="B143" s="327" t="s">
        <v>957</v>
      </c>
      <c r="C143" s="326" t="s">
        <v>403</v>
      </c>
      <c r="D143" s="328" t="s">
        <v>958</v>
      </c>
      <c r="E143" s="326" t="s">
        <v>403</v>
      </c>
      <c r="F143" s="327" t="s">
        <v>959</v>
      </c>
      <c r="G143" s="326" t="s">
        <v>403</v>
      </c>
      <c r="H143" s="329" t="s">
        <v>79</v>
      </c>
      <c r="I143"/>
      <c r="J143"/>
      <c r="K143"/>
      <c r="L143"/>
      <c r="M143"/>
      <c r="N143"/>
      <c r="O143"/>
      <c r="P143"/>
      <c r="Q143"/>
      <c r="R143"/>
      <c r="S143"/>
      <c r="T143"/>
      <c r="U143" s="330" t="s">
        <v>388</v>
      </c>
      <c r="V143" s="330" t="s">
        <v>389</v>
      </c>
      <c r="X143" s="330" t="s">
        <v>875</v>
      </c>
    </row>
    <row r="144" spans="1:24" s="324" customFormat="1" x14ac:dyDescent="0.35">
      <c r="A144" s="326" t="s">
        <v>84</v>
      </c>
      <c r="B144" s="327" t="s">
        <v>960</v>
      </c>
      <c r="C144" s="326" t="s">
        <v>84</v>
      </c>
      <c r="D144" s="328" t="s">
        <v>961</v>
      </c>
      <c r="E144" s="326" t="s">
        <v>84</v>
      </c>
      <c r="F144" s="327" t="s">
        <v>959</v>
      </c>
      <c r="G144" s="326" t="s">
        <v>84</v>
      </c>
      <c r="H144" s="329" t="s">
        <v>79</v>
      </c>
      <c r="I144"/>
      <c r="J144"/>
      <c r="K144"/>
      <c r="L144"/>
      <c r="M144"/>
      <c r="N144"/>
      <c r="O144"/>
      <c r="P144"/>
      <c r="Q144"/>
      <c r="R144"/>
      <c r="S144"/>
      <c r="T144"/>
      <c r="U144" s="330" t="s">
        <v>388</v>
      </c>
      <c r="V144" s="330" t="s">
        <v>389</v>
      </c>
      <c r="X144" s="330" t="s">
        <v>875</v>
      </c>
    </row>
    <row r="146" spans="1:26" ht="15" thickBot="1" x14ac:dyDescent="0.4">
      <c r="A146" s="1" t="s">
        <v>401</v>
      </c>
      <c r="B146" s="1" t="s">
        <v>485</v>
      </c>
    </row>
    <row r="147" spans="1:26" ht="15" thickBot="1" x14ac:dyDescent="0.4">
      <c r="A147" s="18" t="s">
        <v>255</v>
      </c>
      <c r="B147" s="19" t="s">
        <v>76</v>
      </c>
      <c r="C147" s="18" t="s">
        <v>255</v>
      </c>
      <c r="D147" s="5" t="s">
        <v>256</v>
      </c>
      <c r="E147" s="18" t="s">
        <v>255</v>
      </c>
      <c r="F147" s="20" t="s">
        <v>257</v>
      </c>
      <c r="G147" s="18" t="s">
        <v>255</v>
      </c>
      <c r="H147" s="21" t="s">
        <v>258</v>
      </c>
      <c r="U147" s="1"/>
      <c r="V147" s="1"/>
      <c r="W147" s="1"/>
      <c r="X147" s="1"/>
      <c r="Y147" s="1"/>
      <c r="Z147" s="1"/>
    </row>
    <row r="148" spans="1:26" x14ac:dyDescent="0.35">
      <c r="A148" s="10" t="s">
        <v>35</v>
      </c>
      <c r="B148" s="11" t="s">
        <v>35</v>
      </c>
      <c r="C148" s="11" t="s">
        <v>35</v>
      </c>
      <c r="D148" s="11" t="s">
        <v>35</v>
      </c>
      <c r="E148" s="11" t="s">
        <v>35</v>
      </c>
      <c r="F148" s="7" t="s">
        <v>35</v>
      </c>
      <c r="G148" s="11" t="s">
        <v>35</v>
      </c>
      <c r="H148" s="8" t="s">
        <v>35</v>
      </c>
      <c r="U148" s="1"/>
      <c r="V148" s="1"/>
      <c r="W148" s="1"/>
      <c r="X148" s="1"/>
      <c r="Y148" s="1"/>
      <c r="Z148" s="1"/>
    </row>
    <row r="149" spans="1:26" x14ac:dyDescent="0.35">
      <c r="A149" s="281" t="s">
        <v>370</v>
      </c>
      <c r="B149" s="306" t="s">
        <v>904</v>
      </c>
      <c r="C149" s="281" t="s">
        <v>370</v>
      </c>
      <c r="D149" s="282" t="s">
        <v>905</v>
      </c>
      <c r="E149" s="281" t="s">
        <v>370</v>
      </c>
      <c r="F149" s="306" t="s">
        <v>906</v>
      </c>
      <c r="G149" s="281" t="s">
        <v>370</v>
      </c>
      <c r="H149" s="284" t="s">
        <v>221</v>
      </c>
      <c r="V149" s="320" t="s">
        <v>389</v>
      </c>
      <c r="X149" s="168" t="s">
        <v>875</v>
      </c>
    </row>
    <row r="150" spans="1:26" x14ac:dyDescent="0.35">
      <c r="A150" s="281" t="s">
        <v>372</v>
      </c>
      <c r="B150" s="306" t="s">
        <v>904</v>
      </c>
      <c r="C150" s="281" t="s">
        <v>372</v>
      </c>
      <c r="D150" s="282" t="s">
        <v>907</v>
      </c>
      <c r="E150" s="281" t="s">
        <v>372</v>
      </c>
      <c r="F150" s="306" t="s">
        <v>906</v>
      </c>
      <c r="G150" s="281" t="s">
        <v>372</v>
      </c>
      <c r="H150" s="284" t="s">
        <v>221</v>
      </c>
      <c r="V150" s="320" t="s">
        <v>389</v>
      </c>
      <c r="X150" s="168" t="s">
        <v>875</v>
      </c>
    </row>
    <row r="151" spans="1:26" x14ac:dyDescent="0.35">
      <c r="A151" s="281" t="s">
        <v>373</v>
      </c>
      <c r="B151" s="306" t="s">
        <v>908</v>
      </c>
      <c r="C151" s="281" t="s">
        <v>373</v>
      </c>
      <c r="D151" s="282" t="s">
        <v>415</v>
      </c>
      <c r="E151" s="281" t="s">
        <v>373</v>
      </c>
      <c r="F151" s="306" t="s">
        <v>906</v>
      </c>
      <c r="G151" s="281" t="s">
        <v>373</v>
      </c>
      <c r="H151" s="284" t="s">
        <v>221</v>
      </c>
      <c r="V151" s="320" t="s">
        <v>389</v>
      </c>
      <c r="X151" s="168" t="s">
        <v>875</v>
      </c>
    </row>
    <row r="152" spans="1:26" x14ac:dyDescent="0.35">
      <c r="A152" s="281" t="s">
        <v>909</v>
      </c>
      <c r="B152" s="306" t="s">
        <v>910</v>
      </c>
      <c r="C152" s="281" t="s">
        <v>909</v>
      </c>
      <c r="D152" s="282" t="s">
        <v>911</v>
      </c>
      <c r="E152" s="281" t="s">
        <v>909</v>
      </c>
      <c r="F152" s="306" t="s">
        <v>906</v>
      </c>
      <c r="G152" s="281" t="s">
        <v>909</v>
      </c>
      <c r="H152" s="284" t="s">
        <v>221</v>
      </c>
      <c r="V152" s="320" t="s">
        <v>389</v>
      </c>
      <c r="X152" s="168" t="s">
        <v>875</v>
      </c>
    </row>
    <row r="153" spans="1:26" x14ac:dyDescent="0.35">
      <c r="A153" s="281" t="s">
        <v>912</v>
      </c>
      <c r="B153" s="306" t="s">
        <v>910</v>
      </c>
      <c r="C153" s="281" t="s">
        <v>912</v>
      </c>
      <c r="D153" s="282" t="s">
        <v>913</v>
      </c>
      <c r="E153" s="281" t="s">
        <v>912</v>
      </c>
      <c r="F153" s="306" t="s">
        <v>906</v>
      </c>
      <c r="G153" s="281" t="s">
        <v>912</v>
      </c>
      <c r="H153" s="284" t="s">
        <v>221</v>
      </c>
      <c r="V153" s="320" t="s">
        <v>389</v>
      </c>
      <c r="X153" s="168" t="s">
        <v>875</v>
      </c>
    </row>
    <row r="154" spans="1:26" x14ac:dyDescent="0.35">
      <c r="A154" s="281" t="s">
        <v>914</v>
      </c>
      <c r="B154" s="306" t="s">
        <v>910</v>
      </c>
      <c r="C154" s="281" t="s">
        <v>914</v>
      </c>
      <c r="D154" s="282" t="s">
        <v>915</v>
      </c>
      <c r="E154" s="281" t="s">
        <v>914</v>
      </c>
      <c r="F154" s="306" t="s">
        <v>906</v>
      </c>
      <c r="G154" s="281" t="s">
        <v>914</v>
      </c>
      <c r="H154" s="284" t="s">
        <v>221</v>
      </c>
      <c r="V154" s="320" t="s">
        <v>389</v>
      </c>
      <c r="X154" s="168" t="s">
        <v>875</v>
      </c>
    </row>
    <row r="155" spans="1:26" x14ac:dyDescent="0.35">
      <c r="A155" s="281" t="s">
        <v>916</v>
      </c>
      <c r="B155" s="306" t="s">
        <v>910</v>
      </c>
      <c r="C155" s="281" t="s">
        <v>916</v>
      </c>
      <c r="D155" s="281" t="s">
        <v>917</v>
      </c>
      <c r="E155" s="281" t="s">
        <v>916</v>
      </c>
      <c r="F155" s="306" t="s">
        <v>906</v>
      </c>
      <c r="G155" s="281" t="s">
        <v>916</v>
      </c>
      <c r="H155" s="284" t="s">
        <v>221</v>
      </c>
      <c r="V155" s="320" t="s">
        <v>389</v>
      </c>
      <c r="X155" s="168" t="s">
        <v>875</v>
      </c>
    </row>
    <row r="156" spans="1:26" x14ac:dyDescent="0.35">
      <c r="A156" s="281" t="s">
        <v>918</v>
      </c>
      <c r="B156" s="306" t="s">
        <v>962</v>
      </c>
      <c r="C156" s="281" t="s">
        <v>918</v>
      </c>
      <c r="D156" s="282" t="s">
        <v>920</v>
      </c>
      <c r="E156" s="281" t="s">
        <v>918</v>
      </c>
      <c r="F156" s="306" t="s">
        <v>906</v>
      </c>
      <c r="G156" s="281" t="s">
        <v>918</v>
      </c>
      <c r="H156" s="284" t="s">
        <v>221</v>
      </c>
      <c r="V156" s="320" t="s">
        <v>389</v>
      </c>
      <c r="X156" s="168" t="s">
        <v>875</v>
      </c>
    </row>
    <row r="157" spans="1:26" x14ac:dyDescent="0.35">
      <c r="A157" s="281" t="s">
        <v>921</v>
      </c>
      <c r="B157" s="321" t="s">
        <v>922</v>
      </c>
      <c r="C157" s="281" t="s">
        <v>921</v>
      </c>
      <c r="D157" s="322" t="s">
        <v>923</v>
      </c>
      <c r="E157" s="281" t="s">
        <v>921</v>
      </c>
      <c r="F157" s="306" t="s">
        <v>906</v>
      </c>
      <c r="G157" s="281" t="s">
        <v>921</v>
      </c>
      <c r="H157" s="284" t="s">
        <v>221</v>
      </c>
      <c r="V157" s="320" t="s">
        <v>389</v>
      </c>
      <c r="X157" s="168" t="s">
        <v>875</v>
      </c>
    </row>
    <row r="159" spans="1:26" ht="15" thickBot="1" x14ac:dyDescent="0.4">
      <c r="A159" s="1" t="s">
        <v>401</v>
      </c>
      <c r="B159" s="1" t="s">
        <v>486</v>
      </c>
    </row>
    <row r="160" spans="1:26" ht="15" thickBot="1" x14ac:dyDescent="0.4">
      <c r="A160" s="18" t="s">
        <v>255</v>
      </c>
      <c r="B160" s="19" t="s">
        <v>76</v>
      </c>
      <c r="C160" s="18" t="s">
        <v>255</v>
      </c>
      <c r="D160" s="5" t="s">
        <v>256</v>
      </c>
      <c r="E160" s="18" t="s">
        <v>255</v>
      </c>
      <c r="F160" s="20" t="s">
        <v>257</v>
      </c>
      <c r="G160" s="18" t="s">
        <v>255</v>
      </c>
      <c r="H160" s="21" t="s">
        <v>258</v>
      </c>
      <c r="U160" s="1"/>
      <c r="V160" s="1"/>
      <c r="W160" s="1"/>
      <c r="X160" s="1"/>
      <c r="Y160" s="1"/>
      <c r="Z160" s="1"/>
    </row>
    <row r="161" spans="1:26" x14ac:dyDescent="0.35">
      <c r="A161" s="10" t="s">
        <v>35</v>
      </c>
      <c r="B161" s="11" t="s">
        <v>35</v>
      </c>
      <c r="C161" s="11" t="s">
        <v>35</v>
      </c>
      <c r="D161" s="11" t="s">
        <v>35</v>
      </c>
      <c r="E161" s="11" t="s">
        <v>35</v>
      </c>
      <c r="F161" s="7" t="s">
        <v>35</v>
      </c>
      <c r="G161" s="11" t="s">
        <v>35</v>
      </c>
      <c r="H161" s="8" t="s">
        <v>35</v>
      </c>
      <c r="U161" s="1"/>
      <c r="V161" s="1"/>
      <c r="W161" s="1"/>
      <c r="X161" s="1"/>
      <c r="Y161" s="1"/>
      <c r="Z161" s="1"/>
    </row>
    <row r="162" spans="1:26" x14ac:dyDescent="0.35">
      <c r="A162" s="281" t="s">
        <v>924</v>
      </c>
      <c r="B162" s="306" t="s">
        <v>227</v>
      </c>
      <c r="C162" s="281" t="s">
        <v>924</v>
      </c>
      <c r="D162" s="282" t="s">
        <v>925</v>
      </c>
      <c r="E162" s="281" t="s">
        <v>924</v>
      </c>
      <c r="F162" s="306" t="s">
        <v>906</v>
      </c>
      <c r="G162" s="281" t="s">
        <v>924</v>
      </c>
      <c r="H162" s="284" t="s">
        <v>221</v>
      </c>
      <c r="V162" s="320" t="s">
        <v>389</v>
      </c>
      <c r="X162" s="168" t="s">
        <v>875</v>
      </c>
    </row>
    <row r="163" spans="1:26" s="324" customFormat="1" x14ac:dyDescent="0.35">
      <c r="A163" s="281" t="s">
        <v>926</v>
      </c>
      <c r="B163" s="323" t="s">
        <v>927</v>
      </c>
      <c r="C163" s="281" t="s">
        <v>926</v>
      </c>
      <c r="D163" s="323" t="s">
        <v>928</v>
      </c>
      <c r="E163" s="281" t="s">
        <v>926</v>
      </c>
      <c r="F163" s="306" t="s">
        <v>906</v>
      </c>
      <c r="G163" s="281" t="s">
        <v>926</v>
      </c>
      <c r="H163" s="284" t="s">
        <v>221</v>
      </c>
      <c r="I163"/>
      <c r="J163"/>
      <c r="K163"/>
      <c r="L163"/>
      <c r="M163"/>
      <c r="N163"/>
      <c r="O163"/>
      <c r="P163"/>
      <c r="Q163"/>
      <c r="R163"/>
      <c r="S163"/>
      <c r="T163"/>
      <c r="V163" s="320" t="s">
        <v>389</v>
      </c>
      <c r="X163" s="168" t="s">
        <v>875</v>
      </c>
    </row>
    <row r="164" spans="1:26" s="324" customFormat="1" x14ac:dyDescent="0.35">
      <c r="A164" s="281" t="s">
        <v>929</v>
      </c>
      <c r="B164" s="323" t="s">
        <v>927</v>
      </c>
      <c r="C164" s="281" t="s">
        <v>929</v>
      </c>
      <c r="D164" s="323" t="s">
        <v>930</v>
      </c>
      <c r="E164" s="281" t="s">
        <v>929</v>
      </c>
      <c r="F164" s="306" t="s">
        <v>906</v>
      </c>
      <c r="G164" s="281" t="s">
        <v>929</v>
      </c>
      <c r="H164" s="284" t="s">
        <v>221</v>
      </c>
      <c r="I164"/>
      <c r="J164"/>
      <c r="K164"/>
      <c r="L164"/>
      <c r="M164"/>
      <c r="N164"/>
      <c r="O164"/>
      <c r="P164"/>
      <c r="Q164"/>
      <c r="R164"/>
      <c r="S164"/>
      <c r="T164"/>
      <c r="V164" s="320" t="s">
        <v>389</v>
      </c>
      <c r="X164" s="168" t="s">
        <v>875</v>
      </c>
    </row>
    <row r="165" spans="1:26" s="324" customFormat="1" x14ac:dyDescent="0.35">
      <c r="A165" s="281" t="s">
        <v>931</v>
      </c>
      <c r="B165" s="325" t="s">
        <v>932</v>
      </c>
      <c r="C165" s="281" t="s">
        <v>931</v>
      </c>
      <c r="D165" s="325" t="s">
        <v>933</v>
      </c>
      <c r="E165" s="281" t="s">
        <v>931</v>
      </c>
      <c r="F165" s="306" t="s">
        <v>906</v>
      </c>
      <c r="G165" s="281" t="s">
        <v>931</v>
      </c>
      <c r="H165" s="284" t="s">
        <v>221</v>
      </c>
      <c r="I165"/>
      <c r="J165"/>
      <c r="K165"/>
      <c r="L165"/>
      <c r="M165"/>
      <c r="N165"/>
      <c r="O165"/>
      <c r="P165"/>
      <c r="Q165"/>
      <c r="R165"/>
      <c r="S165"/>
      <c r="T165"/>
      <c r="V165" s="320" t="s">
        <v>389</v>
      </c>
      <c r="X165" s="168" t="s">
        <v>875</v>
      </c>
    </row>
    <row r="166" spans="1:26" x14ac:dyDescent="0.35">
      <c r="A166" s="281" t="s">
        <v>934</v>
      </c>
      <c r="B166" s="325" t="s">
        <v>932</v>
      </c>
      <c r="C166" s="281" t="s">
        <v>934</v>
      </c>
      <c r="D166" s="322" t="s">
        <v>935</v>
      </c>
      <c r="E166" s="281" t="s">
        <v>934</v>
      </c>
      <c r="F166" s="306" t="s">
        <v>906</v>
      </c>
      <c r="G166" s="281" t="s">
        <v>934</v>
      </c>
      <c r="H166" s="284" t="s">
        <v>221</v>
      </c>
      <c r="V166" s="320" t="s">
        <v>389</v>
      </c>
      <c r="X166" s="168" t="s">
        <v>875</v>
      </c>
    </row>
    <row r="167" spans="1:26" x14ac:dyDescent="0.35">
      <c r="A167" s="281" t="s">
        <v>936</v>
      </c>
      <c r="B167" s="325" t="s">
        <v>932</v>
      </c>
      <c r="C167" s="281" t="s">
        <v>936</v>
      </c>
      <c r="D167" s="322" t="s">
        <v>937</v>
      </c>
      <c r="E167" s="281" t="s">
        <v>936</v>
      </c>
      <c r="F167" s="306" t="s">
        <v>906</v>
      </c>
      <c r="G167" s="281" t="s">
        <v>936</v>
      </c>
      <c r="H167" s="284" t="s">
        <v>221</v>
      </c>
      <c r="V167" s="320" t="s">
        <v>389</v>
      </c>
      <c r="X167" s="168" t="s">
        <v>875</v>
      </c>
    </row>
    <row r="168" spans="1:26" x14ac:dyDescent="0.35">
      <c r="A168" s="281" t="s">
        <v>938</v>
      </c>
      <c r="B168" s="325" t="s">
        <v>932</v>
      </c>
      <c r="C168" s="281" t="s">
        <v>938</v>
      </c>
      <c r="D168" s="322" t="s">
        <v>939</v>
      </c>
      <c r="E168" s="281" t="s">
        <v>938</v>
      </c>
      <c r="F168" s="306" t="s">
        <v>906</v>
      </c>
      <c r="G168" s="281" t="s">
        <v>938</v>
      </c>
      <c r="H168" s="284" t="s">
        <v>221</v>
      </c>
      <c r="V168" s="320" t="s">
        <v>389</v>
      </c>
      <c r="X168" s="168" t="s">
        <v>875</v>
      </c>
    </row>
    <row r="169" spans="1:26" x14ac:dyDescent="0.35">
      <c r="A169" s="281" t="s">
        <v>940</v>
      </c>
      <c r="B169" s="306" t="s">
        <v>941</v>
      </c>
      <c r="C169" s="281" t="s">
        <v>940</v>
      </c>
      <c r="D169" s="282" t="s">
        <v>942</v>
      </c>
      <c r="E169" s="281" t="s">
        <v>940</v>
      </c>
      <c r="F169" s="306" t="s">
        <v>906</v>
      </c>
      <c r="G169" s="281" t="s">
        <v>940</v>
      </c>
      <c r="H169" s="284" t="s">
        <v>221</v>
      </c>
      <c r="V169" s="320" t="s">
        <v>389</v>
      </c>
      <c r="X169" s="168" t="s">
        <v>875</v>
      </c>
    </row>
    <row r="170" spans="1:26" x14ac:dyDescent="0.35">
      <c r="A170" s="281" t="s">
        <v>943</v>
      </c>
      <c r="B170" s="306" t="s">
        <v>944</v>
      </c>
      <c r="C170" s="281" t="s">
        <v>943</v>
      </c>
      <c r="D170" s="282" t="s">
        <v>945</v>
      </c>
      <c r="E170" s="281" t="s">
        <v>943</v>
      </c>
      <c r="F170" s="306" t="s">
        <v>906</v>
      </c>
      <c r="G170" s="281" t="s">
        <v>943</v>
      </c>
      <c r="H170" s="284" t="s">
        <v>221</v>
      </c>
      <c r="V170" s="320" t="s">
        <v>389</v>
      </c>
      <c r="X170" s="168" t="s">
        <v>875</v>
      </c>
    </row>
    <row r="171" spans="1:26" x14ac:dyDescent="0.35">
      <c r="A171" s="281" t="s">
        <v>946</v>
      </c>
      <c r="B171" s="306" t="s">
        <v>947</v>
      </c>
      <c r="C171" s="281" t="s">
        <v>946</v>
      </c>
      <c r="D171" s="282" t="s">
        <v>948</v>
      </c>
      <c r="E171" s="281" t="s">
        <v>946</v>
      </c>
      <c r="F171" s="306" t="s">
        <v>906</v>
      </c>
      <c r="G171" s="281" t="s">
        <v>946</v>
      </c>
      <c r="H171" s="284" t="s">
        <v>221</v>
      </c>
      <c r="V171" s="320" t="s">
        <v>389</v>
      </c>
      <c r="X171" s="168" t="s">
        <v>875</v>
      </c>
    </row>
    <row r="172" spans="1:26" x14ac:dyDescent="0.35">
      <c r="A172" s="281" t="s">
        <v>949</v>
      </c>
      <c r="B172" s="306" t="s">
        <v>950</v>
      </c>
      <c r="C172" s="281" t="s">
        <v>949</v>
      </c>
      <c r="D172" s="282" t="s">
        <v>378</v>
      </c>
      <c r="E172" s="281" t="s">
        <v>949</v>
      </c>
      <c r="F172" s="306" t="s">
        <v>906</v>
      </c>
      <c r="G172" s="281" t="s">
        <v>949</v>
      </c>
      <c r="H172" s="284" t="s">
        <v>221</v>
      </c>
      <c r="V172" s="320" t="s">
        <v>389</v>
      </c>
      <c r="X172" s="168" t="s">
        <v>875</v>
      </c>
    </row>
    <row r="173" spans="1:26" x14ac:dyDescent="0.35">
      <c r="A173" s="281" t="s">
        <v>951</v>
      </c>
      <c r="B173" s="306" t="s">
        <v>950</v>
      </c>
      <c r="C173" s="281" t="s">
        <v>951</v>
      </c>
      <c r="D173" s="282" t="s">
        <v>952</v>
      </c>
      <c r="E173" s="281" t="s">
        <v>951</v>
      </c>
      <c r="F173" s="306" t="s">
        <v>906</v>
      </c>
      <c r="G173" s="281" t="s">
        <v>951</v>
      </c>
      <c r="H173" s="284" t="s">
        <v>221</v>
      </c>
      <c r="V173" s="320" t="s">
        <v>389</v>
      </c>
      <c r="X173" s="168" t="s">
        <v>875</v>
      </c>
    </row>
    <row r="174" spans="1:26" s="324" customFormat="1" x14ac:dyDescent="0.35">
      <c r="A174" s="281" t="s">
        <v>953</v>
      </c>
      <c r="B174" s="306" t="s">
        <v>950</v>
      </c>
      <c r="C174" s="281" t="s">
        <v>953</v>
      </c>
      <c r="D174" s="282" t="s">
        <v>954</v>
      </c>
      <c r="E174" s="281" t="s">
        <v>953</v>
      </c>
      <c r="F174" s="306" t="s">
        <v>906</v>
      </c>
      <c r="G174" s="281" t="s">
        <v>953</v>
      </c>
      <c r="H174" s="284" t="s">
        <v>221</v>
      </c>
      <c r="I174"/>
      <c r="J174"/>
      <c r="K174"/>
      <c r="L174"/>
      <c r="M174"/>
      <c r="N174"/>
      <c r="O174"/>
      <c r="P174"/>
      <c r="Q174"/>
      <c r="R174"/>
      <c r="S174"/>
      <c r="T174"/>
      <c r="V174" s="320" t="s">
        <v>389</v>
      </c>
      <c r="X174" s="168" t="s">
        <v>875</v>
      </c>
    </row>
    <row r="175" spans="1:26" s="324" customFormat="1" x14ac:dyDescent="0.35">
      <c r="A175" s="281" t="s">
        <v>955</v>
      </c>
      <c r="B175" s="321" t="s">
        <v>899</v>
      </c>
      <c r="C175" s="281" t="s">
        <v>955</v>
      </c>
      <c r="D175" s="322" t="s">
        <v>956</v>
      </c>
      <c r="E175" s="281" t="s">
        <v>955</v>
      </c>
      <c r="F175" s="306" t="s">
        <v>906</v>
      </c>
      <c r="G175" s="281" t="s">
        <v>955</v>
      </c>
      <c r="H175" s="284" t="s">
        <v>221</v>
      </c>
      <c r="I175"/>
      <c r="J175"/>
      <c r="K175"/>
      <c r="L175"/>
      <c r="M175"/>
      <c r="N175"/>
      <c r="O175"/>
      <c r="P175"/>
      <c r="Q175"/>
      <c r="R175"/>
      <c r="S175"/>
      <c r="T175"/>
      <c r="V175" s="320" t="s">
        <v>389</v>
      </c>
      <c r="X175" s="168" t="s">
        <v>875</v>
      </c>
    </row>
    <row r="176" spans="1:26" s="324" customFormat="1" x14ac:dyDescent="0.35">
      <c r="A176" s="326" t="s">
        <v>403</v>
      </c>
      <c r="B176" s="327" t="s">
        <v>957</v>
      </c>
      <c r="C176" s="326" t="s">
        <v>403</v>
      </c>
      <c r="D176" s="328" t="s">
        <v>958</v>
      </c>
      <c r="E176" s="326" t="s">
        <v>403</v>
      </c>
      <c r="F176" s="327" t="s">
        <v>959</v>
      </c>
      <c r="G176" s="326" t="s">
        <v>403</v>
      </c>
      <c r="H176" s="329" t="s">
        <v>79</v>
      </c>
      <c r="I176"/>
      <c r="J176"/>
      <c r="K176"/>
      <c r="L176"/>
      <c r="M176"/>
      <c r="N176"/>
      <c r="O176"/>
      <c r="P176"/>
      <c r="Q176"/>
      <c r="R176"/>
      <c r="S176"/>
      <c r="T176"/>
      <c r="U176" s="330" t="s">
        <v>388</v>
      </c>
      <c r="V176" s="330" t="s">
        <v>389</v>
      </c>
      <c r="X176" s="330" t="s">
        <v>875</v>
      </c>
    </row>
    <row r="177" spans="1:24" s="324" customFormat="1" x14ac:dyDescent="0.35">
      <c r="A177" s="326" t="s">
        <v>84</v>
      </c>
      <c r="B177" s="327" t="s">
        <v>960</v>
      </c>
      <c r="C177" s="326" t="s">
        <v>84</v>
      </c>
      <c r="D177" s="328" t="s">
        <v>961</v>
      </c>
      <c r="E177" s="326" t="s">
        <v>84</v>
      </c>
      <c r="F177" s="327" t="s">
        <v>959</v>
      </c>
      <c r="G177" s="326" t="s">
        <v>84</v>
      </c>
      <c r="H177" s="329" t="s">
        <v>79</v>
      </c>
      <c r="I177"/>
      <c r="J177"/>
      <c r="K177"/>
      <c r="L177"/>
      <c r="M177"/>
      <c r="N177"/>
      <c r="O177"/>
      <c r="P177"/>
      <c r="Q177"/>
      <c r="R177"/>
      <c r="S177"/>
      <c r="T177"/>
      <c r="U177" s="330" t="s">
        <v>388</v>
      </c>
      <c r="V177" s="330" t="s">
        <v>389</v>
      </c>
      <c r="X177" s="330" t="s">
        <v>875</v>
      </c>
    </row>
    <row r="181" spans="1:24" x14ac:dyDescent="0.35">
      <c r="A181" s="22" t="s">
        <v>451</v>
      </c>
      <c r="B181" s="26" t="s">
        <v>447</v>
      </c>
      <c r="C181" s="22" t="s">
        <v>451</v>
      </c>
      <c r="D181" s="24" t="s">
        <v>380</v>
      </c>
      <c r="E181" s="24" t="s">
        <v>451</v>
      </c>
      <c r="F181" s="26" t="s">
        <v>406</v>
      </c>
      <c r="G181" s="24" t="s">
        <v>451</v>
      </c>
      <c r="H181" s="25" t="s">
        <v>79</v>
      </c>
      <c r="R181" s="16" t="s">
        <v>371</v>
      </c>
    </row>
    <row r="182" spans="1:24" x14ac:dyDescent="0.35">
      <c r="A182" s="22" t="s">
        <v>106</v>
      </c>
      <c r="B182" s="26" t="s">
        <v>381</v>
      </c>
      <c r="C182" s="22" t="s">
        <v>106</v>
      </c>
      <c r="D182" s="16" t="s">
        <v>963</v>
      </c>
      <c r="E182" s="22" t="s">
        <v>106</v>
      </c>
      <c r="F182" s="26" t="s">
        <v>406</v>
      </c>
      <c r="G182" s="22" t="s">
        <v>106</v>
      </c>
      <c r="H182" s="25" t="s">
        <v>79</v>
      </c>
      <c r="R182" s="16" t="s">
        <v>371</v>
      </c>
    </row>
    <row r="183" spans="1:24" x14ac:dyDescent="0.35">
      <c r="A183" s="22" t="s">
        <v>452</v>
      </c>
      <c r="B183" s="26" t="s">
        <v>381</v>
      </c>
      <c r="C183" s="22" t="s">
        <v>452</v>
      </c>
      <c r="D183" s="24" t="s">
        <v>453</v>
      </c>
      <c r="E183" s="22" t="s">
        <v>452</v>
      </c>
      <c r="F183" s="26" t="s">
        <v>406</v>
      </c>
      <c r="G183" s="22" t="s">
        <v>452</v>
      </c>
      <c r="H183" s="25" t="s">
        <v>79</v>
      </c>
      <c r="R183" s="16" t="s">
        <v>371</v>
      </c>
    </row>
    <row r="184" spans="1:24" x14ac:dyDescent="0.35">
      <c r="A184" s="22" t="s">
        <v>454</v>
      </c>
      <c r="B184" s="26" t="s">
        <v>381</v>
      </c>
      <c r="C184" s="22" t="s">
        <v>454</v>
      </c>
      <c r="D184" s="24" t="s">
        <v>346</v>
      </c>
      <c r="E184" s="22" t="s">
        <v>454</v>
      </c>
      <c r="F184" s="26" t="s">
        <v>406</v>
      </c>
      <c r="G184" s="22" t="s">
        <v>454</v>
      </c>
      <c r="H184" s="25" t="s">
        <v>79</v>
      </c>
      <c r="R184" s="16" t="s">
        <v>371</v>
      </c>
    </row>
    <row r="185" spans="1:24" x14ac:dyDescent="0.35">
      <c r="A185" s="27" t="s">
        <v>455</v>
      </c>
      <c r="B185" s="28" t="s">
        <v>456</v>
      </c>
      <c r="C185" s="27" t="s">
        <v>455</v>
      </c>
      <c r="D185" s="29" t="s">
        <v>457</v>
      </c>
      <c r="E185" s="27" t="s">
        <v>455</v>
      </c>
      <c r="F185" s="28" t="s">
        <v>458</v>
      </c>
      <c r="G185" s="27" t="s">
        <v>455</v>
      </c>
      <c r="H185" s="30" t="s">
        <v>80</v>
      </c>
      <c r="T185" s="17" t="s">
        <v>388</v>
      </c>
      <c r="U185" s="17" t="s">
        <v>389</v>
      </c>
      <c r="V185" s="17" t="s">
        <v>390</v>
      </c>
    </row>
    <row r="186" spans="1:24" x14ac:dyDescent="0.35">
      <c r="A186" s="27" t="s">
        <v>459</v>
      </c>
      <c r="B186" s="28" t="s">
        <v>456</v>
      </c>
      <c r="C186" s="27" t="s">
        <v>459</v>
      </c>
      <c r="D186" s="29" t="s">
        <v>460</v>
      </c>
      <c r="E186" s="27" t="s">
        <v>459</v>
      </c>
      <c r="F186" s="28" t="s">
        <v>458</v>
      </c>
      <c r="G186" s="27" t="s">
        <v>459</v>
      </c>
      <c r="H186" s="30" t="s">
        <v>80</v>
      </c>
      <c r="T186" s="17" t="s">
        <v>388</v>
      </c>
      <c r="U186" s="17" t="s">
        <v>389</v>
      </c>
      <c r="V186" s="17" t="s">
        <v>390</v>
      </c>
    </row>
    <row r="187" spans="1:24" x14ac:dyDescent="0.35">
      <c r="A187" s="27" t="s">
        <v>461</v>
      </c>
      <c r="B187" s="28" t="s">
        <v>462</v>
      </c>
      <c r="C187" s="27" t="s">
        <v>461</v>
      </c>
      <c r="D187" s="29" t="s">
        <v>463</v>
      </c>
      <c r="E187" s="27" t="s">
        <v>461</v>
      </c>
      <c r="F187" s="28" t="s">
        <v>458</v>
      </c>
      <c r="G187" s="27" t="s">
        <v>461</v>
      </c>
      <c r="H187" s="30" t="s">
        <v>80</v>
      </c>
      <c r="T187" s="17" t="s">
        <v>388</v>
      </c>
      <c r="U187" s="17" t="s">
        <v>389</v>
      </c>
      <c r="V187" s="17" t="s">
        <v>390</v>
      </c>
    </row>
    <row r="188" spans="1:24" x14ac:dyDescent="0.35">
      <c r="A188" s="27" t="s">
        <v>464</v>
      </c>
      <c r="B188" s="28" t="s">
        <v>462</v>
      </c>
      <c r="C188" s="27" t="s">
        <v>464</v>
      </c>
      <c r="D188" s="29" t="s">
        <v>465</v>
      </c>
      <c r="E188" s="27" t="s">
        <v>464</v>
      </c>
      <c r="F188" s="28" t="s">
        <v>458</v>
      </c>
      <c r="G188" s="27" t="s">
        <v>464</v>
      </c>
      <c r="H188" s="30" t="s">
        <v>80</v>
      </c>
      <c r="T188" s="17" t="s">
        <v>388</v>
      </c>
      <c r="U188" s="17" t="s">
        <v>389</v>
      </c>
      <c r="V188" s="17" t="s">
        <v>390</v>
      </c>
    </row>
    <row r="189" spans="1:24" x14ac:dyDescent="0.35">
      <c r="A189" s="27" t="s">
        <v>466</v>
      </c>
      <c r="B189" s="28" t="s">
        <v>462</v>
      </c>
      <c r="C189" s="27" t="s">
        <v>466</v>
      </c>
      <c r="D189" s="29" t="s">
        <v>391</v>
      </c>
      <c r="E189" s="27" t="s">
        <v>466</v>
      </c>
      <c r="F189" s="28" t="s">
        <v>458</v>
      </c>
      <c r="G189" s="27" t="s">
        <v>466</v>
      </c>
      <c r="H189" s="30" t="s">
        <v>80</v>
      </c>
      <c r="T189" s="17" t="s">
        <v>388</v>
      </c>
      <c r="U189" s="17" t="s">
        <v>389</v>
      </c>
      <c r="V189" s="17" t="s">
        <v>390</v>
      </c>
    </row>
    <row r="190" spans="1:24" x14ac:dyDescent="0.35">
      <c r="A190" s="27" t="s">
        <v>467</v>
      </c>
      <c r="B190" s="28" t="s">
        <v>468</v>
      </c>
      <c r="C190" s="27" t="s">
        <v>467</v>
      </c>
      <c r="D190" s="29" t="s">
        <v>469</v>
      </c>
      <c r="E190" s="27" t="s">
        <v>467</v>
      </c>
      <c r="F190" s="28" t="s">
        <v>458</v>
      </c>
      <c r="G190" s="27" t="s">
        <v>467</v>
      </c>
      <c r="H190" s="30" t="s">
        <v>80</v>
      </c>
      <c r="T190" s="17" t="s">
        <v>388</v>
      </c>
      <c r="U190" s="17" t="s">
        <v>389</v>
      </c>
      <c r="V190" s="17" t="s">
        <v>390</v>
      </c>
    </row>
    <row r="191" spans="1:24" s="6" customFormat="1" x14ac:dyDescent="0.35">
      <c r="A191" s="36" t="s">
        <v>470</v>
      </c>
      <c r="B191" s="37" t="s">
        <v>468</v>
      </c>
      <c r="C191" s="36" t="s">
        <v>470</v>
      </c>
      <c r="D191" s="38" t="s">
        <v>471</v>
      </c>
      <c r="E191" s="36" t="s">
        <v>470</v>
      </c>
      <c r="F191" s="37" t="s">
        <v>458</v>
      </c>
      <c r="G191" s="36" t="s">
        <v>470</v>
      </c>
      <c r="H191" s="39" t="s">
        <v>80</v>
      </c>
      <c r="T191" s="40" t="s">
        <v>388</v>
      </c>
      <c r="U191" s="40" t="s">
        <v>389</v>
      </c>
      <c r="V191" s="40" t="s">
        <v>390</v>
      </c>
    </row>
    <row r="192" spans="1:24" s="6" customFormat="1" x14ac:dyDescent="0.35">
      <c r="A192" s="36" t="s">
        <v>102</v>
      </c>
      <c r="B192" s="37" t="s">
        <v>468</v>
      </c>
      <c r="C192" s="36" t="s">
        <v>102</v>
      </c>
      <c r="D192" s="38" t="s">
        <v>472</v>
      </c>
      <c r="E192" s="36" t="s">
        <v>102</v>
      </c>
      <c r="F192" s="37" t="s">
        <v>458</v>
      </c>
      <c r="G192" s="36" t="s">
        <v>102</v>
      </c>
      <c r="H192" s="39" t="s">
        <v>80</v>
      </c>
      <c r="T192" s="40" t="s">
        <v>388</v>
      </c>
      <c r="U192" s="40" t="s">
        <v>389</v>
      </c>
      <c r="V192" s="40" t="s">
        <v>390</v>
      </c>
    </row>
    <row r="193" spans="1:22" s="6" customFormat="1" x14ac:dyDescent="0.35">
      <c r="A193" s="36" t="s">
        <v>104</v>
      </c>
      <c r="B193" s="37" t="s">
        <v>468</v>
      </c>
      <c r="C193" s="36" t="s">
        <v>104</v>
      </c>
      <c r="D193" s="38" t="s">
        <v>473</v>
      </c>
      <c r="E193" s="36" t="s">
        <v>104</v>
      </c>
      <c r="F193" s="37" t="s">
        <v>458</v>
      </c>
      <c r="G193" s="36" t="s">
        <v>104</v>
      </c>
      <c r="H193" s="39" t="s">
        <v>80</v>
      </c>
      <c r="T193" s="40" t="s">
        <v>388</v>
      </c>
      <c r="U193" s="40" t="s">
        <v>389</v>
      </c>
      <c r="V193" s="40" t="s">
        <v>390</v>
      </c>
    </row>
    <row r="194" spans="1:22" s="6" customFormat="1" x14ac:dyDescent="0.35">
      <c r="A194" s="36" t="s">
        <v>105</v>
      </c>
      <c r="B194" s="37" t="s">
        <v>468</v>
      </c>
      <c r="C194" s="36" t="s">
        <v>105</v>
      </c>
      <c r="D194" s="38" t="s">
        <v>474</v>
      </c>
      <c r="E194" s="36" t="s">
        <v>105</v>
      </c>
      <c r="F194" s="37" t="s">
        <v>458</v>
      </c>
      <c r="G194" s="36" t="s">
        <v>105</v>
      </c>
      <c r="H194" s="39" t="s">
        <v>80</v>
      </c>
      <c r="T194" s="40" t="s">
        <v>388</v>
      </c>
      <c r="U194" s="40" t="s">
        <v>389</v>
      </c>
      <c r="V194" s="40" t="s">
        <v>390</v>
      </c>
    </row>
    <row r="195" spans="1:22" s="6" customFormat="1" x14ac:dyDescent="0.35">
      <c r="A195" s="36" t="s">
        <v>475</v>
      </c>
      <c r="B195" s="37" t="s">
        <v>468</v>
      </c>
      <c r="C195" s="36" t="s">
        <v>475</v>
      </c>
      <c r="D195" s="38" t="s">
        <v>476</v>
      </c>
      <c r="E195" s="36" t="s">
        <v>475</v>
      </c>
      <c r="F195" s="37" t="s">
        <v>458</v>
      </c>
      <c r="G195" s="36" t="s">
        <v>475</v>
      </c>
      <c r="H195" s="39" t="s">
        <v>80</v>
      </c>
      <c r="T195" s="40" t="s">
        <v>388</v>
      </c>
      <c r="U195" s="40" t="s">
        <v>389</v>
      </c>
      <c r="V195" s="40" t="s">
        <v>390</v>
      </c>
    </row>
    <row r="196" spans="1:22" x14ac:dyDescent="0.35">
      <c r="A196" s="27" t="s">
        <v>108</v>
      </c>
      <c r="B196" s="28" t="s">
        <v>477</v>
      </c>
      <c r="C196" s="27" t="s">
        <v>108</v>
      </c>
      <c r="D196" s="29" t="s">
        <v>478</v>
      </c>
      <c r="E196" s="27" t="s">
        <v>108</v>
      </c>
      <c r="F196" s="28" t="s">
        <v>458</v>
      </c>
      <c r="G196" s="27" t="s">
        <v>108</v>
      </c>
      <c r="H196" s="30" t="s">
        <v>80</v>
      </c>
      <c r="T196" s="17" t="s">
        <v>388</v>
      </c>
      <c r="U196" s="17" t="s">
        <v>389</v>
      </c>
      <c r="V196" s="17" t="s">
        <v>390</v>
      </c>
    </row>
    <row r="197" spans="1:22" x14ac:dyDescent="0.35">
      <c r="A197" s="27" t="s">
        <v>479</v>
      </c>
      <c r="B197" s="28" t="s">
        <v>477</v>
      </c>
      <c r="C197" s="27" t="s">
        <v>479</v>
      </c>
      <c r="D197" s="29" t="s">
        <v>398</v>
      </c>
      <c r="E197" s="27" t="s">
        <v>479</v>
      </c>
      <c r="F197" s="28" t="s">
        <v>458</v>
      </c>
      <c r="G197" s="27" t="s">
        <v>479</v>
      </c>
      <c r="H197" s="30" t="s">
        <v>80</v>
      </c>
      <c r="T197" s="17" t="s">
        <v>388</v>
      </c>
      <c r="U197" s="17" t="s">
        <v>389</v>
      </c>
      <c r="V197" s="17" t="s">
        <v>390</v>
      </c>
    </row>
    <row r="198" spans="1:22" x14ac:dyDescent="0.35">
      <c r="A198" s="27" t="s">
        <v>480</v>
      </c>
      <c r="B198" s="28" t="s">
        <v>477</v>
      </c>
      <c r="C198" s="27" t="s">
        <v>480</v>
      </c>
      <c r="D198" s="29" t="s">
        <v>399</v>
      </c>
      <c r="E198" s="27" t="s">
        <v>480</v>
      </c>
      <c r="F198" s="28" t="s">
        <v>458</v>
      </c>
      <c r="G198" s="27" t="s">
        <v>480</v>
      </c>
      <c r="H198" s="30" t="s">
        <v>80</v>
      </c>
      <c r="T198" s="17" t="s">
        <v>388</v>
      </c>
      <c r="U198" s="17" t="s">
        <v>389</v>
      </c>
      <c r="V198" s="17" t="s">
        <v>390</v>
      </c>
    </row>
    <row r="199" spans="1:22" x14ac:dyDescent="0.35">
      <c r="A199" s="27" t="s">
        <v>481</v>
      </c>
      <c r="B199" s="28" t="s">
        <v>477</v>
      </c>
      <c r="C199" s="27" t="s">
        <v>481</v>
      </c>
      <c r="D199" s="29" t="s">
        <v>482</v>
      </c>
      <c r="E199" s="27" t="s">
        <v>481</v>
      </c>
      <c r="F199" s="28" t="s">
        <v>458</v>
      </c>
      <c r="G199" s="27" t="s">
        <v>481</v>
      </c>
      <c r="H199" s="30" t="s">
        <v>80</v>
      </c>
      <c r="T199" s="17" t="s">
        <v>388</v>
      </c>
      <c r="U199" s="17" t="s">
        <v>389</v>
      </c>
      <c r="V199" s="17" t="s">
        <v>390</v>
      </c>
    </row>
    <row r="200" spans="1:22" x14ac:dyDescent="0.35">
      <c r="A200" s="27" t="s">
        <v>483</v>
      </c>
      <c r="B200" s="28" t="s">
        <v>477</v>
      </c>
      <c r="C200" s="27" t="s">
        <v>483</v>
      </c>
      <c r="D200" s="29" t="s">
        <v>484</v>
      </c>
      <c r="E200" s="27" t="s">
        <v>483</v>
      </c>
      <c r="F200" s="28" t="s">
        <v>458</v>
      </c>
      <c r="G200" s="27" t="s">
        <v>483</v>
      </c>
      <c r="H200" s="30" t="s">
        <v>80</v>
      </c>
      <c r="T200" s="17" t="s">
        <v>388</v>
      </c>
      <c r="U200" s="17" t="s">
        <v>389</v>
      </c>
      <c r="V200" s="17" t="s">
        <v>390</v>
      </c>
    </row>
    <row r="202" spans="1:22" x14ac:dyDescent="0.35">
      <c r="A202" s="1" t="s">
        <v>401</v>
      </c>
      <c r="B202" s="1" t="s">
        <v>485</v>
      </c>
    </row>
    <row r="203" spans="1:22" x14ac:dyDescent="0.35">
      <c r="A203" s="18" t="s">
        <v>255</v>
      </c>
      <c r="B203" s="19" t="s">
        <v>76</v>
      </c>
      <c r="C203" s="18" t="s">
        <v>255</v>
      </c>
      <c r="D203" s="5" t="s">
        <v>256</v>
      </c>
      <c r="E203" s="18" t="s">
        <v>255</v>
      </c>
      <c r="F203" s="20" t="s">
        <v>257</v>
      </c>
      <c r="G203" s="18" t="s">
        <v>255</v>
      </c>
      <c r="H203" s="21" t="s">
        <v>258</v>
      </c>
      <c r="I203" s="1"/>
      <c r="J203" s="1"/>
      <c r="K203" s="1"/>
      <c r="L203" s="1"/>
      <c r="M203" s="1"/>
      <c r="N203" s="1"/>
    </row>
    <row r="204" spans="1:22" x14ac:dyDescent="0.35">
      <c r="A204" s="10" t="s">
        <v>35</v>
      </c>
      <c r="B204" s="11" t="s">
        <v>35</v>
      </c>
      <c r="C204" s="11" t="s">
        <v>35</v>
      </c>
      <c r="D204" s="11" t="s">
        <v>35</v>
      </c>
      <c r="E204" s="11" t="s">
        <v>35</v>
      </c>
      <c r="F204" s="7" t="s">
        <v>35</v>
      </c>
      <c r="G204" s="11" t="s">
        <v>35</v>
      </c>
      <c r="H204" s="8" t="s">
        <v>35</v>
      </c>
      <c r="I204" s="1"/>
      <c r="J204" s="1"/>
      <c r="K204" s="1"/>
      <c r="L204" s="1"/>
      <c r="M204" s="1"/>
      <c r="N204" s="1"/>
    </row>
    <row r="205" spans="1:22" x14ac:dyDescent="0.35">
      <c r="A205" s="22" t="s">
        <v>403</v>
      </c>
      <c r="B205" s="26" t="s">
        <v>404</v>
      </c>
      <c r="C205" s="24" t="s">
        <v>403</v>
      </c>
      <c r="D205" s="23" t="s">
        <v>405</v>
      </c>
      <c r="E205" s="24" t="s">
        <v>403</v>
      </c>
      <c r="F205" s="26" t="s">
        <v>406</v>
      </c>
      <c r="G205" s="24" t="s">
        <v>403</v>
      </c>
      <c r="H205" s="25" t="s">
        <v>79</v>
      </c>
      <c r="R205" s="16" t="s">
        <v>371</v>
      </c>
    </row>
    <row r="206" spans="1:22" x14ac:dyDescent="0.35">
      <c r="A206" s="22" t="s">
        <v>407</v>
      </c>
      <c r="B206" s="26" t="s">
        <v>404</v>
      </c>
      <c r="C206" s="24" t="s">
        <v>407</v>
      </c>
      <c r="D206" s="23" t="s">
        <v>408</v>
      </c>
      <c r="E206" s="24" t="s">
        <v>407</v>
      </c>
      <c r="F206" s="26" t="s">
        <v>406</v>
      </c>
      <c r="G206" s="24" t="s">
        <v>407</v>
      </c>
      <c r="H206" s="25" t="s">
        <v>79</v>
      </c>
      <c r="R206" s="16" t="s">
        <v>371</v>
      </c>
    </row>
    <row r="207" spans="1:22" x14ac:dyDescent="0.35">
      <c r="A207" s="22" t="s">
        <v>409</v>
      </c>
      <c r="B207" s="26" t="s">
        <v>404</v>
      </c>
      <c r="C207" s="24" t="s">
        <v>409</v>
      </c>
      <c r="D207" s="23" t="s">
        <v>410</v>
      </c>
      <c r="E207" s="24" t="s">
        <v>409</v>
      </c>
      <c r="F207" s="26" t="s">
        <v>406</v>
      </c>
      <c r="G207" s="24" t="s">
        <v>409</v>
      </c>
      <c r="H207" s="25" t="s">
        <v>79</v>
      </c>
      <c r="R207" s="16" t="s">
        <v>371</v>
      </c>
    </row>
    <row r="208" spans="1:22" x14ac:dyDescent="0.35">
      <c r="A208" s="22" t="s">
        <v>87</v>
      </c>
      <c r="B208" s="26" t="s">
        <v>404</v>
      </c>
      <c r="C208" s="24" t="s">
        <v>87</v>
      </c>
      <c r="D208" s="23" t="s">
        <v>411</v>
      </c>
      <c r="E208" s="24" t="s">
        <v>87</v>
      </c>
      <c r="F208" s="26" t="s">
        <v>406</v>
      </c>
      <c r="G208" s="24" t="s">
        <v>87</v>
      </c>
      <c r="H208" s="25" t="s">
        <v>79</v>
      </c>
      <c r="R208" s="16" t="s">
        <v>371</v>
      </c>
    </row>
    <row r="209" spans="1:18" x14ac:dyDescent="0.35">
      <c r="A209" s="22" t="s">
        <v>84</v>
      </c>
      <c r="B209" s="26" t="s">
        <v>85</v>
      </c>
      <c r="C209" s="22" t="s">
        <v>84</v>
      </c>
      <c r="D209" s="23" t="s">
        <v>412</v>
      </c>
      <c r="E209" s="22" t="s">
        <v>84</v>
      </c>
      <c r="F209" s="26" t="s">
        <v>406</v>
      </c>
      <c r="G209" s="22" t="s">
        <v>84</v>
      </c>
      <c r="H209" s="25" t="s">
        <v>79</v>
      </c>
      <c r="R209" s="16" t="s">
        <v>371</v>
      </c>
    </row>
    <row r="210" spans="1:18" x14ac:dyDescent="0.35">
      <c r="A210" s="22" t="s">
        <v>91</v>
      </c>
      <c r="B210" s="26" t="s">
        <v>85</v>
      </c>
      <c r="C210" s="22" t="s">
        <v>91</v>
      </c>
      <c r="D210" s="23" t="s">
        <v>413</v>
      </c>
      <c r="E210" s="22" t="s">
        <v>91</v>
      </c>
      <c r="F210" s="26" t="s">
        <v>406</v>
      </c>
      <c r="G210" s="22" t="s">
        <v>91</v>
      </c>
      <c r="H210" s="25" t="s">
        <v>79</v>
      </c>
      <c r="R210" s="16" t="s">
        <v>371</v>
      </c>
    </row>
    <row r="211" spans="1:18" x14ac:dyDescent="0.35">
      <c r="A211" s="22" t="s">
        <v>374</v>
      </c>
      <c r="B211" s="22" t="s">
        <v>414</v>
      </c>
      <c r="C211" s="22" t="s">
        <v>374</v>
      </c>
      <c r="D211" s="22" t="s">
        <v>415</v>
      </c>
      <c r="E211" s="22" t="s">
        <v>374</v>
      </c>
      <c r="F211" s="22" t="s">
        <v>406</v>
      </c>
      <c r="G211" s="22" t="s">
        <v>374</v>
      </c>
      <c r="H211" s="22" t="s">
        <v>79</v>
      </c>
      <c r="R211" s="16" t="s">
        <v>371</v>
      </c>
    </row>
    <row r="212" spans="1:18" x14ac:dyDescent="0.35">
      <c r="A212" s="22" t="s">
        <v>89</v>
      </c>
      <c r="B212" s="26" t="s">
        <v>414</v>
      </c>
      <c r="C212" s="24" t="s">
        <v>89</v>
      </c>
      <c r="D212" s="23" t="s">
        <v>416</v>
      </c>
      <c r="E212" s="22" t="s">
        <v>89</v>
      </c>
      <c r="F212" s="26" t="s">
        <v>406</v>
      </c>
      <c r="G212" s="22" t="s">
        <v>89</v>
      </c>
      <c r="H212" s="25" t="s">
        <v>79</v>
      </c>
      <c r="R212" s="16" t="s">
        <v>371</v>
      </c>
    </row>
    <row r="213" spans="1:18" x14ac:dyDescent="0.35">
      <c r="A213" s="22" t="s">
        <v>375</v>
      </c>
      <c r="B213" s="26" t="s">
        <v>414</v>
      </c>
      <c r="C213" s="24" t="s">
        <v>375</v>
      </c>
      <c r="D213" s="23" t="s">
        <v>338</v>
      </c>
      <c r="E213" s="22" t="s">
        <v>375</v>
      </c>
      <c r="F213" s="26" t="s">
        <v>406</v>
      </c>
      <c r="G213" s="22" t="s">
        <v>375</v>
      </c>
      <c r="H213" s="25" t="s">
        <v>79</v>
      </c>
      <c r="R213" s="16" t="s">
        <v>371</v>
      </c>
    </row>
    <row r="214" spans="1:18" x14ac:dyDescent="0.35">
      <c r="A214" s="22" t="s">
        <v>90</v>
      </c>
      <c r="B214" s="26" t="s">
        <v>417</v>
      </c>
      <c r="C214" s="44" t="s">
        <v>90</v>
      </c>
      <c r="D214" s="23" t="s">
        <v>418</v>
      </c>
      <c r="E214" s="24" t="s">
        <v>90</v>
      </c>
      <c r="F214" s="26" t="s">
        <v>406</v>
      </c>
      <c r="G214" s="24" t="s">
        <v>90</v>
      </c>
      <c r="H214" s="25" t="s">
        <v>79</v>
      </c>
      <c r="R214" s="16" t="s">
        <v>371</v>
      </c>
    </row>
    <row r="215" spans="1:18" x14ac:dyDescent="0.35">
      <c r="A215" s="44" t="s">
        <v>92</v>
      </c>
      <c r="B215" s="43" t="s">
        <v>559</v>
      </c>
      <c r="C215" s="44" t="s">
        <v>92</v>
      </c>
      <c r="D215" s="45" t="s">
        <v>560</v>
      </c>
      <c r="E215" s="46" t="s">
        <v>92</v>
      </c>
      <c r="F215" s="43" t="s">
        <v>406</v>
      </c>
      <c r="G215" s="46" t="s">
        <v>92</v>
      </c>
      <c r="H215" s="47" t="s">
        <v>79</v>
      </c>
      <c r="R215" s="16"/>
    </row>
    <row r="216" spans="1:18" s="6" customFormat="1" x14ac:dyDescent="0.35">
      <c r="A216" s="48" t="s">
        <v>96</v>
      </c>
      <c r="B216" s="31" t="s">
        <v>94</v>
      </c>
      <c r="C216" s="48" t="s">
        <v>96</v>
      </c>
      <c r="D216" s="31" t="s">
        <v>419</v>
      </c>
      <c r="E216" s="48" t="s">
        <v>96</v>
      </c>
      <c r="F216" s="31" t="s">
        <v>406</v>
      </c>
      <c r="G216" s="48" t="s">
        <v>96</v>
      </c>
      <c r="H216" s="31" t="s">
        <v>79</v>
      </c>
      <c r="R216" s="32" t="s">
        <v>371</v>
      </c>
    </row>
    <row r="217" spans="1:18" s="6" customFormat="1" x14ac:dyDescent="0.35">
      <c r="A217" s="48" t="s">
        <v>383</v>
      </c>
      <c r="B217" s="31" t="s">
        <v>94</v>
      </c>
      <c r="C217" s="48" t="s">
        <v>383</v>
      </c>
      <c r="D217" s="31" t="s">
        <v>420</v>
      </c>
      <c r="E217" s="48" t="s">
        <v>383</v>
      </c>
      <c r="F217" s="31" t="s">
        <v>406</v>
      </c>
      <c r="G217" s="48" t="s">
        <v>383</v>
      </c>
      <c r="H217" s="31" t="s">
        <v>79</v>
      </c>
      <c r="R217" s="32" t="s">
        <v>371</v>
      </c>
    </row>
    <row r="218" spans="1:18" s="6" customFormat="1" x14ac:dyDescent="0.35">
      <c r="A218" s="48" t="s">
        <v>385</v>
      </c>
      <c r="B218" s="31" t="s">
        <v>94</v>
      </c>
      <c r="C218" s="48" t="s">
        <v>385</v>
      </c>
      <c r="D218" s="31" t="s">
        <v>421</v>
      </c>
      <c r="E218" s="48" t="s">
        <v>385</v>
      </c>
      <c r="F218" s="31" t="s">
        <v>406</v>
      </c>
      <c r="G218" s="48" t="s">
        <v>385</v>
      </c>
      <c r="H218" s="31" t="s">
        <v>79</v>
      </c>
      <c r="R218" s="32" t="s">
        <v>371</v>
      </c>
    </row>
    <row r="220" spans="1:18" x14ac:dyDescent="0.35">
      <c r="A220" s="1" t="s">
        <v>401</v>
      </c>
      <c r="B220" s="1" t="s">
        <v>486</v>
      </c>
    </row>
    <row r="221" spans="1:18" x14ac:dyDescent="0.35">
      <c r="A221" s="18" t="s">
        <v>255</v>
      </c>
      <c r="B221" s="19" t="s">
        <v>76</v>
      </c>
      <c r="C221" s="18" t="s">
        <v>255</v>
      </c>
      <c r="D221" s="5" t="s">
        <v>256</v>
      </c>
      <c r="E221" s="18" t="s">
        <v>255</v>
      </c>
      <c r="F221" s="20" t="s">
        <v>257</v>
      </c>
      <c r="G221" s="18" t="s">
        <v>255</v>
      </c>
      <c r="H221" s="21" t="s">
        <v>258</v>
      </c>
      <c r="I221" s="1"/>
      <c r="J221" s="1"/>
      <c r="K221" s="1"/>
      <c r="L221" s="1"/>
      <c r="M221" s="1"/>
      <c r="N221" s="1"/>
    </row>
    <row r="222" spans="1:18" x14ac:dyDescent="0.35">
      <c r="A222" s="10" t="s">
        <v>35</v>
      </c>
      <c r="B222" s="11" t="s">
        <v>35</v>
      </c>
      <c r="C222" s="11" t="s">
        <v>35</v>
      </c>
      <c r="D222" s="11" t="s">
        <v>35</v>
      </c>
      <c r="E222" s="11" t="s">
        <v>35</v>
      </c>
      <c r="F222" s="7" t="s">
        <v>35</v>
      </c>
      <c r="G222" s="11" t="s">
        <v>35</v>
      </c>
      <c r="H222" s="8" t="s">
        <v>35</v>
      </c>
      <c r="I222" s="1"/>
      <c r="J222" s="1"/>
      <c r="K222" s="1"/>
      <c r="L222" s="1"/>
      <c r="M222" s="1"/>
      <c r="N222" s="1"/>
    </row>
    <row r="223" spans="1:18" x14ac:dyDescent="0.35">
      <c r="A223" s="44" t="s">
        <v>97</v>
      </c>
      <c r="B223" s="26" t="s">
        <v>227</v>
      </c>
      <c r="C223" s="44" t="s">
        <v>97</v>
      </c>
      <c r="D223" s="23" t="s">
        <v>422</v>
      </c>
      <c r="E223" s="44" t="s">
        <v>97</v>
      </c>
      <c r="F223" s="26" t="s">
        <v>406</v>
      </c>
      <c r="G223" s="44" t="s">
        <v>97</v>
      </c>
      <c r="H223" s="25" t="s">
        <v>79</v>
      </c>
      <c r="R223" s="16" t="s">
        <v>371</v>
      </c>
    </row>
    <row r="224" spans="1:18" x14ac:dyDescent="0.35">
      <c r="A224" s="44" t="s">
        <v>561</v>
      </c>
      <c r="B224" s="26" t="s">
        <v>227</v>
      </c>
      <c r="C224" s="44" t="s">
        <v>561</v>
      </c>
      <c r="D224" s="49" t="s">
        <v>411</v>
      </c>
      <c r="E224" s="44" t="s">
        <v>561</v>
      </c>
      <c r="F224" s="26" t="s">
        <v>406</v>
      </c>
      <c r="G224" s="44" t="s">
        <v>561</v>
      </c>
      <c r="H224" s="25" t="s">
        <v>79</v>
      </c>
      <c r="R224" s="16"/>
    </row>
    <row r="225" spans="1:18" x14ac:dyDescent="0.35">
      <c r="A225" s="44" t="s">
        <v>424</v>
      </c>
      <c r="B225" s="26" t="s">
        <v>423</v>
      </c>
      <c r="C225" s="44" t="s">
        <v>424</v>
      </c>
      <c r="D225" s="49" t="s">
        <v>425</v>
      </c>
      <c r="E225" s="44" t="s">
        <v>424</v>
      </c>
      <c r="F225" s="26" t="s">
        <v>406</v>
      </c>
      <c r="G225" s="44" t="s">
        <v>424</v>
      </c>
      <c r="H225" s="25" t="s">
        <v>79</v>
      </c>
      <c r="R225" s="16"/>
    </row>
    <row r="226" spans="1:18" x14ac:dyDescent="0.35">
      <c r="A226" s="44" t="s">
        <v>426</v>
      </c>
      <c r="B226" s="26" t="s">
        <v>423</v>
      </c>
      <c r="C226" s="44" t="s">
        <v>426</v>
      </c>
      <c r="D226" s="49" t="s">
        <v>427</v>
      </c>
      <c r="E226" s="44" t="s">
        <v>426</v>
      </c>
      <c r="F226" s="26" t="s">
        <v>406</v>
      </c>
      <c r="G226" s="44" t="s">
        <v>426</v>
      </c>
      <c r="H226" s="25" t="s">
        <v>79</v>
      </c>
      <c r="R226" s="16"/>
    </row>
    <row r="227" spans="1:18" x14ac:dyDescent="0.35">
      <c r="A227" s="44" t="s">
        <v>428</v>
      </c>
      <c r="B227" s="26" t="s">
        <v>423</v>
      </c>
      <c r="C227" s="44" t="s">
        <v>428</v>
      </c>
      <c r="D227" s="23" t="s">
        <v>353</v>
      </c>
      <c r="E227" s="44" t="s">
        <v>428</v>
      </c>
      <c r="F227" s="26" t="s">
        <v>406</v>
      </c>
      <c r="G227" s="44" t="s">
        <v>428</v>
      </c>
      <c r="H227" s="25" t="s">
        <v>79</v>
      </c>
      <c r="R227" s="16" t="s">
        <v>371</v>
      </c>
    </row>
    <row r="228" spans="1:18" x14ac:dyDescent="0.35">
      <c r="A228" s="44" t="s">
        <v>100</v>
      </c>
      <c r="B228" s="26" t="s">
        <v>423</v>
      </c>
      <c r="C228" s="44" t="s">
        <v>100</v>
      </c>
      <c r="D228" s="49" t="s">
        <v>429</v>
      </c>
      <c r="E228" s="44" t="s">
        <v>100</v>
      </c>
      <c r="F228" s="26" t="s">
        <v>406</v>
      </c>
      <c r="G228" s="44" t="s">
        <v>100</v>
      </c>
      <c r="H228" s="25" t="s">
        <v>79</v>
      </c>
      <c r="R228" s="16"/>
    </row>
    <row r="229" spans="1:18" x14ac:dyDescent="0.35">
      <c r="A229" s="44" t="s">
        <v>430</v>
      </c>
      <c r="B229" s="26" t="s">
        <v>423</v>
      </c>
      <c r="C229" s="44" t="s">
        <v>430</v>
      </c>
      <c r="D229" s="49" t="s">
        <v>431</v>
      </c>
      <c r="E229" s="44" t="s">
        <v>430</v>
      </c>
      <c r="F229" s="26" t="s">
        <v>406</v>
      </c>
      <c r="G229" s="44" t="s">
        <v>430</v>
      </c>
      <c r="H229" s="25" t="s">
        <v>79</v>
      </c>
      <c r="R229" s="16"/>
    </row>
    <row r="230" spans="1:18" x14ac:dyDescent="0.35">
      <c r="A230" s="44" t="s">
        <v>432</v>
      </c>
      <c r="B230" s="26" t="s">
        <v>423</v>
      </c>
      <c r="C230" s="44" t="s">
        <v>432</v>
      </c>
      <c r="D230" s="49" t="s">
        <v>433</v>
      </c>
      <c r="E230" s="44" t="s">
        <v>432</v>
      </c>
      <c r="F230" s="26" t="s">
        <v>406</v>
      </c>
      <c r="G230" s="44" t="s">
        <v>432</v>
      </c>
      <c r="H230" s="25" t="s">
        <v>79</v>
      </c>
      <c r="R230" s="16"/>
    </row>
    <row r="231" spans="1:18" s="6" customFormat="1" x14ac:dyDescent="0.35">
      <c r="A231" s="31" t="s">
        <v>99</v>
      </c>
      <c r="B231" s="33" t="s">
        <v>434</v>
      </c>
      <c r="C231" s="31" t="s">
        <v>99</v>
      </c>
      <c r="D231" s="34" t="s">
        <v>435</v>
      </c>
      <c r="E231" s="31" t="s">
        <v>99</v>
      </c>
      <c r="F231" s="33" t="s">
        <v>406</v>
      </c>
      <c r="G231" s="31" t="s">
        <v>99</v>
      </c>
      <c r="H231" s="35" t="s">
        <v>79</v>
      </c>
      <c r="R231" s="32" t="s">
        <v>371</v>
      </c>
    </row>
    <row r="232" spans="1:18" s="6" customFormat="1" x14ac:dyDescent="0.35">
      <c r="A232" s="31" t="s">
        <v>436</v>
      </c>
      <c r="B232" s="33" t="s">
        <v>434</v>
      </c>
      <c r="C232" s="31" t="s">
        <v>436</v>
      </c>
      <c r="D232" s="34" t="s">
        <v>437</v>
      </c>
      <c r="E232" s="31" t="s">
        <v>436</v>
      </c>
      <c r="F232" s="33" t="s">
        <v>406</v>
      </c>
      <c r="G232" s="31" t="s">
        <v>436</v>
      </c>
      <c r="H232" s="35" t="s">
        <v>79</v>
      </c>
      <c r="R232" s="32" t="s">
        <v>371</v>
      </c>
    </row>
    <row r="233" spans="1:18" s="6" customFormat="1" x14ac:dyDescent="0.35">
      <c r="A233" s="31" t="s">
        <v>438</v>
      </c>
      <c r="B233" s="33" t="s">
        <v>434</v>
      </c>
      <c r="C233" s="31" t="s">
        <v>438</v>
      </c>
      <c r="D233" s="34" t="s">
        <v>439</v>
      </c>
      <c r="E233" s="31" t="s">
        <v>438</v>
      </c>
      <c r="F233" s="33" t="s">
        <v>406</v>
      </c>
      <c r="G233" s="31" t="s">
        <v>438</v>
      </c>
      <c r="H233" s="35" t="s">
        <v>79</v>
      </c>
      <c r="R233" s="32" t="s">
        <v>371</v>
      </c>
    </row>
    <row r="234" spans="1:18" s="6" customFormat="1" x14ac:dyDescent="0.35">
      <c r="A234" s="31" t="s">
        <v>440</v>
      </c>
      <c r="B234" s="33" t="s">
        <v>434</v>
      </c>
      <c r="C234" s="31" t="s">
        <v>440</v>
      </c>
      <c r="D234" s="34" t="s">
        <v>441</v>
      </c>
      <c r="E234" s="31" t="s">
        <v>440</v>
      </c>
      <c r="F234" s="33" t="s">
        <v>406</v>
      </c>
      <c r="G234" s="31" t="s">
        <v>440</v>
      </c>
      <c r="H234" s="35" t="s">
        <v>79</v>
      </c>
      <c r="R234" s="32" t="s">
        <v>371</v>
      </c>
    </row>
    <row r="235" spans="1:18" s="6" customFormat="1" x14ac:dyDescent="0.35">
      <c r="A235" s="31" t="s">
        <v>442</v>
      </c>
      <c r="B235" s="33" t="s">
        <v>434</v>
      </c>
      <c r="C235" s="31" t="s">
        <v>442</v>
      </c>
      <c r="D235" s="34" t="s">
        <v>354</v>
      </c>
      <c r="E235" s="31" t="s">
        <v>442</v>
      </c>
      <c r="F235" s="33" t="s">
        <v>406</v>
      </c>
      <c r="G235" s="31" t="s">
        <v>442</v>
      </c>
      <c r="H235" s="35" t="s">
        <v>79</v>
      </c>
      <c r="R235" s="32" t="s">
        <v>371</v>
      </c>
    </row>
    <row r="236" spans="1:18" x14ac:dyDescent="0.35">
      <c r="A236" s="22" t="s">
        <v>443</v>
      </c>
      <c r="B236" s="26" t="s">
        <v>444</v>
      </c>
      <c r="C236" s="22" t="s">
        <v>443</v>
      </c>
      <c r="D236" s="24" t="s">
        <v>445</v>
      </c>
      <c r="E236" s="24" t="s">
        <v>443</v>
      </c>
      <c r="F236" s="26" t="s">
        <v>406</v>
      </c>
      <c r="G236" s="24" t="s">
        <v>443</v>
      </c>
      <c r="H236" s="25" t="s">
        <v>79</v>
      </c>
      <c r="R236" s="16" t="s">
        <v>371</v>
      </c>
    </row>
    <row r="237" spans="1:18" x14ac:dyDescent="0.35">
      <c r="A237" s="22" t="s">
        <v>446</v>
      </c>
      <c r="B237" s="26" t="s">
        <v>444</v>
      </c>
      <c r="C237" s="22" t="s">
        <v>446</v>
      </c>
      <c r="D237" s="24" t="s">
        <v>354</v>
      </c>
      <c r="E237" s="24" t="s">
        <v>446</v>
      </c>
      <c r="F237" s="26" t="s">
        <v>406</v>
      </c>
      <c r="G237" s="24" t="s">
        <v>446</v>
      </c>
      <c r="H237" s="25" t="s">
        <v>79</v>
      </c>
      <c r="R237" s="16" t="s">
        <v>371</v>
      </c>
    </row>
    <row r="238" spans="1:18" x14ac:dyDescent="0.35">
      <c r="A238" s="22" t="s">
        <v>101</v>
      </c>
      <c r="B238" s="26" t="s">
        <v>447</v>
      </c>
      <c r="C238" s="22" t="s">
        <v>101</v>
      </c>
      <c r="D238" s="24" t="s">
        <v>448</v>
      </c>
      <c r="E238" s="24" t="s">
        <v>101</v>
      </c>
      <c r="F238" s="26" t="s">
        <v>406</v>
      </c>
      <c r="G238" s="24" t="s">
        <v>101</v>
      </c>
      <c r="H238" s="25" t="s">
        <v>79</v>
      </c>
      <c r="R238" s="16" t="s">
        <v>371</v>
      </c>
    </row>
    <row r="239" spans="1:18" x14ac:dyDescent="0.35">
      <c r="A239" s="22" t="s">
        <v>449</v>
      </c>
      <c r="B239" s="26" t="s">
        <v>447</v>
      </c>
      <c r="C239" s="22" t="s">
        <v>449</v>
      </c>
      <c r="D239" s="24" t="s">
        <v>450</v>
      </c>
      <c r="E239" s="24" t="s">
        <v>449</v>
      </c>
      <c r="F239" s="26" t="s">
        <v>406</v>
      </c>
      <c r="G239" s="24" t="s">
        <v>449</v>
      </c>
      <c r="H239" s="25" t="s">
        <v>79</v>
      </c>
      <c r="R239" s="16" t="s">
        <v>371</v>
      </c>
    </row>
    <row r="240" spans="1:18" x14ac:dyDescent="0.35">
      <c r="A240" s="22" t="s">
        <v>451</v>
      </c>
      <c r="B240" s="26" t="s">
        <v>447</v>
      </c>
      <c r="C240" s="22" t="s">
        <v>451</v>
      </c>
      <c r="D240" s="24" t="s">
        <v>380</v>
      </c>
      <c r="E240" s="24" t="s">
        <v>451</v>
      </c>
      <c r="F240" s="26" t="s">
        <v>406</v>
      </c>
      <c r="G240" s="24" t="s">
        <v>451</v>
      </c>
      <c r="H240" s="25" t="s">
        <v>79</v>
      </c>
      <c r="R240" s="16" t="s">
        <v>371</v>
      </c>
    </row>
    <row r="241" spans="1:22" x14ac:dyDescent="0.35">
      <c r="A241" s="22" t="s">
        <v>106</v>
      </c>
      <c r="B241" s="26" t="s">
        <v>381</v>
      </c>
      <c r="C241" s="22" t="s">
        <v>106</v>
      </c>
      <c r="D241" s="16" t="s">
        <v>382</v>
      </c>
      <c r="E241" s="22" t="s">
        <v>106</v>
      </c>
      <c r="F241" s="26" t="s">
        <v>406</v>
      </c>
      <c r="G241" s="22" t="s">
        <v>106</v>
      </c>
      <c r="H241" s="25" t="s">
        <v>79</v>
      </c>
      <c r="R241" s="16" t="s">
        <v>371</v>
      </c>
    </row>
    <row r="242" spans="1:22" x14ac:dyDescent="0.35">
      <c r="A242" s="22" t="s">
        <v>452</v>
      </c>
      <c r="B242" s="26" t="s">
        <v>381</v>
      </c>
      <c r="C242" s="22" t="s">
        <v>452</v>
      </c>
      <c r="D242" s="24" t="s">
        <v>453</v>
      </c>
      <c r="E242" s="22" t="s">
        <v>452</v>
      </c>
      <c r="F242" s="26" t="s">
        <v>406</v>
      </c>
      <c r="G242" s="22" t="s">
        <v>452</v>
      </c>
      <c r="H242" s="25" t="s">
        <v>79</v>
      </c>
      <c r="R242" s="16" t="s">
        <v>371</v>
      </c>
    </row>
    <row r="243" spans="1:22" x14ac:dyDescent="0.35">
      <c r="A243" s="22" t="s">
        <v>454</v>
      </c>
      <c r="B243" s="26" t="s">
        <v>381</v>
      </c>
      <c r="C243" s="22" t="s">
        <v>454</v>
      </c>
      <c r="D243" s="24" t="s">
        <v>346</v>
      </c>
      <c r="E243" s="22" t="s">
        <v>454</v>
      </c>
      <c r="F243" s="26" t="s">
        <v>406</v>
      </c>
      <c r="G243" s="22" t="s">
        <v>454</v>
      </c>
      <c r="H243" s="25" t="s">
        <v>79</v>
      </c>
      <c r="R243" s="16" t="s">
        <v>371</v>
      </c>
    </row>
    <row r="244" spans="1:22" x14ac:dyDescent="0.35">
      <c r="A244" s="27" t="s">
        <v>455</v>
      </c>
      <c r="B244" s="28" t="s">
        <v>456</v>
      </c>
      <c r="C244" s="27" t="s">
        <v>455</v>
      </c>
      <c r="D244" s="29" t="s">
        <v>457</v>
      </c>
      <c r="E244" s="27" t="s">
        <v>455</v>
      </c>
      <c r="F244" s="28" t="s">
        <v>458</v>
      </c>
      <c r="G244" s="27" t="s">
        <v>455</v>
      </c>
      <c r="H244" s="30" t="s">
        <v>80</v>
      </c>
      <c r="T244" s="17" t="s">
        <v>388</v>
      </c>
      <c r="U244" s="17" t="s">
        <v>389</v>
      </c>
      <c r="V244" s="17" t="s">
        <v>390</v>
      </c>
    </row>
    <row r="245" spans="1:22" x14ac:dyDescent="0.35">
      <c r="A245" s="27" t="s">
        <v>459</v>
      </c>
      <c r="B245" s="28" t="s">
        <v>456</v>
      </c>
      <c r="C245" s="27" t="s">
        <v>459</v>
      </c>
      <c r="D245" s="29" t="s">
        <v>460</v>
      </c>
      <c r="E245" s="27" t="s">
        <v>459</v>
      </c>
      <c r="F245" s="28" t="s">
        <v>458</v>
      </c>
      <c r="G245" s="27" t="s">
        <v>459</v>
      </c>
      <c r="H245" s="30" t="s">
        <v>80</v>
      </c>
      <c r="T245" s="17" t="s">
        <v>388</v>
      </c>
      <c r="U245" s="17" t="s">
        <v>389</v>
      </c>
      <c r="V245" s="17" t="s">
        <v>390</v>
      </c>
    </row>
    <row r="246" spans="1:22" x14ac:dyDescent="0.35">
      <c r="A246" s="27" t="s">
        <v>461</v>
      </c>
      <c r="B246" s="28" t="s">
        <v>462</v>
      </c>
      <c r="C246" s="27" t="s">
        <v>461</v>
      </c>
      <c r="D246" s="29" t="s">
        <v>463</v>
      </c>
      <c r="E246" s="27" t="s">
        <v>461</v>
      </c>
      <c r="F246" s="28" t="s">
        <v>458</v>
      </c>
      <c r="G246" s="27" t="s">
        <v>461</v>
      </c>
      <c r="H246" s="30" t="s">
        <v>80</v>
      </c>
      <c r="T246" s="17" t="s">
        <v>388</v>
      </c>
      <c r="U246" s="17" t="s">
        <v>389</v>
      </c>
      <c r="V246" s="17" t="s">
        <v>390</v>
      </c>
    </row>
    <row r="247" spans="1:22" x14ac:dyDescent="0.35">
      <c r="A247" s="27" t="s">
        <v>464</v>
      </c>
      <c r="B247" s="28" t="s">
        <v>462</v>
      </c>
      <c r="C247" s="27" t="s">
        <v>464</v>
      </c>
      <c r="D247" s="29" t="s">
        <v>465</v>
      </c>
      <c r="E247" s="27" t="s">
        <v>464</v>
      </c>
      <c r="F247" s="28" t="s">
        <v>458</v>
      </c>
      <c r="G247" s="27" t="s">
        <v>464</v>
      </c>
      <c r="H247" s="30" t="s">
        <v>80</v>
      </c>
      <c r="T247" s="17" t="s">
        <v>388</v>
      </c>
      <c r="U247" s="17" t="s">
        <v>389</v>
      </c>
      <c r="V247" s="17" t="s">
        <v>390</v>
      </c>
    </row>
    <row r="248" spans="1:22" x14ac:dyDescent="0.35">
      <c r="A248" s="27" t="s">
        <v>466</v>
      </c>
      <c r="B248" s="28" t="s">
        <v>462</v>
      </c>
      <c r="C248" s="27" t="s">
        <v>466</v>
      </c>
      <c r="D248" s="29" t="s">
        <v>391</v>
      </c>
      <c r="E248" s="27" t="s">
        <v>466</v>
      </c>
      <c r="F248" s="28" t="s">
        <v>458</v>
      </c>
      <c r="G248" s="27" t="s">
        <v>466</v>
      </c>
      <c r="H248" s="30" t="s">
        <v>80</v>
      </c>
      <c r="T248" s="17" t="s">
        <v>388</v>
      </c>
      <c r="U248" s="17" t="s">
        <v>389</v>
      </c>
      <c r="V248" s="17" t="s">
        <v>390</v>
      </c>
    </row>
    <row r="249" spans="1:22" x14ac:dyDescent="0.35">
      <c r="A249" s="27" t="s">
        <v>467</v>
      </c>
      <c r="B249" s="28" t="s">
        <v>468</v>
      </c>
      <c r="C249" s="27" t="s">
        <v>467</v>
      </c>
      <c r="D249" s="29" t="s">
        <v>469</v>
      </c>
      <c r="E249" s="27" t="s">
        <v>467</v>
      </c>
      <c r="F249" s="28" t="s">
        <v>458</v>
      </c>
      <c r="G249" s="27" t="s">
        <v>467</v>
      </c>
      <c r="H249" s="30" t="s">
        <v>80</v>
      </c>
      <c r="T249" s="17" t="s">
        <v>388</v>
      </c>
      <c r="U249" s="17" t="s">
        <v>389</v>
      </c>
      <c r="V249" s="17" t="s">
        <v>390</v>
      </c>
    </row>
    <row r="250" spans="1:22" s="6" customFormat="1" x14ac:dyDescent="0.35">
      <c r="A250" s="36" t="s">
        <v>470</v>
      </c>
      <c r="B250" s="37" t="s">
        <v>468</v>
      </c>
      <c r="C250" s="36" t="s">
        <v>470</v>
      </c>
      <c r="D250" s="38" t="s">
        <v>471</v>
      </c>
      <c r="E250" s="36" t="s">
        <v>470</v>
      </c>
      <c r="F250" s="37" t="s">
        <v>458</v>
      </c>
      <c r="G250" s="36" t="s">
        <v>470</v>
      </c>
      <c r="H250" s="39" t="s">
        <v>80</v>
      </c>
      <c r="T250" s="40" t="s">
        <v>388</v>
      </c>
      <c r="U250" s="40" t="s">
        <v>389</v>
      </c>
      <c r="V250" s="40" t="s">
        <v>390</v>
      </c>
    </row>
    <row r="251" spans="1:22" s="6" customFormat="1" x14ac:dyDescent="0.35">
      <c r="A251" s="36" t="s">
        <v>102</v>
      </c>
      <c r="B251" s="37" t="s">
        <v>468</v>
      </c>
      <c r="C251" s="36" t="s">
        <v>102</v>
      </c>
      <c r="D251" s="38" t="s">
        <v>472</v>
      </c>
      <c r="E251" s="36" t="s">
        <v>102</v>
      </c>
      <c r="F251" s="37" t="s">
        <v>458</v>
      </c>
      <c r="G251" s="36" t="s">
        <v>102</v>
      </c>
      <c r="H251" s="39" t="s">
        <v>80</v>
      </c>
      <c r="T251" s="40" t="s">
        <v>388</v>
      </c>
      <c r="U251" s="40" t="s">
        <v>389</v>
      </c>
      <c r="V251" s="40" t="s">
        <v>390</v>
      </c>
    </row>
    <row r="252" spans="1:22" s="6" customFormat="1" x14ac:dyDescent="0.35">
      <c r="A252" s="36" t="s">
        <v>104</v>
      </c>
      <c r="B252" s="37" t="s">
        <v>468</v>
      </c>
      <c r="C252" s="36" t="s">
        <v>104</v>
      </c>
      <c r="D252" s="38" t="s">
        <v>473</v>
      </c>
      <c r="E252" s="36" t="s">
        <v>104</v>
      </c>
      <c r="F252" s="37" t="s">
        <v>458</v>
      </c>
      <c r="G252" s="36" t="s">
        <v>104</v>
      </c>
      <c r="H252" s="39" t="s">
        <v>80</v>
      </c>
      <c r="T252" s="40" t="s">
        <v>388</v>
      </c>
      <c r="U252" s="40" t="s">
        <v>389</v>
      </c>
      <c r="V252" s="40" t="s">
        <v>390</v>
      </c>
    </row>
    <row r="253" spans="1:22" s="6" customFormat="1" x14ac:dyDescent="0.35">
      <c r="A253" s="36" t="s">
        <v>105</v>
      </c>
      <c r="B253" s="37" t="s">
        <v>468</v>
      </c>
      <c r="C253" s="36" t="s">
        <v>105</v>
      </c>
      <c r="D253" s="38" t="s">
        <v>474</v>
      </c>
      <c r="E253" s="36" t="s">
        <v>105</v>
      </c>
      <c r="F253" s="37" t="s">
        <v>458</v>
      </c>
      <c r="G253" s="36" t="s">
        <v>105</v>
      </c>
      <c r="H253" s="39" t="s">
        <v>80</v>
      </c>
      <c r="T253" s="40" t="s">
        <v>388</v>
      </c>
      <c r="U253" s="40" t="s">
        <v>389</v>
      </c>
      <c r="V253" s="40" t="s">
        <v>390</v>
      </c>
    </row>
    <row r="254" spans="1:22" s="6" customFormat="1" x14ac:dyDescent="0.35">
      <c r="A254" s="36" t="s">
        <v>475</v>
      </c>
      <c r="B254" s="37" t="s">
        <v>468</v>
      </c>
      <c r="C254" s="36" t="s">
        <v>475</v>
      </c>
      <c r="D254" s="38" t="s">
        <v>476</v>
      </c>
      <c r="E254" s="36" t="s">
        <v>475</v>
      </c>
      <c r="F254" s="37" t="s">
        <v>458</v>
      </c>
      <c r="G254" s="36" t="s">
        <v>475</v>
      </c>
      <c r="H254" s="39" t="s">
        <v>80</v>
      </c>
      <c r="T254" s="40" t="s">
        <v>388</v>
      </c>
      <c r="U254" s="40" t="s">
        <v>389</v>
      </c>
      <c r="V254" s="40" t="s">
        <v>390</v>
      </c>
    </row>
    <row r="255" spans="1:22" x14ac:dyDescent="0.35">
      <c r="A255" s="27" t="s">
        <v>108</v>
      </c>
      <c r="B255" s="28" t="s">
        <v>477</v>
      </c>
      <c r="C255" s="27" t="s">
        <v>108</v>
      </c>
      <c r="D255" s="29" t="s">
        <v>478</v>
      </c>
      <c r="E255" s="27" t="s">
        <v>108</v>
      </c>
      <c r="F255" s="28" t="s">
        <v>458</v>
      </c>
      <c r="G255" s="27" t="s">
        <v>108</v>
      </c>
      <c r="H255" s="30" t="s">
        <v>80</v>
      </c>
      <c r="T255" s="17" t="s">
        <v>388</v>
      </c>
      <c r="U255" s="17" t="s">
        <v>389</v>
      </c>
      <c r="V255" s="17" t="s">
        <v>390</v>
      </c>
    </row>
    <row r="256" spans="1:22" x14ac:dyDescent="0.35">
      <c r="A256" s="27" t="s">
        <v>479</v>
      </c>
      <c r="B256" s="28" t="s">
        <v>477</v>
      </c>
      <c r="C256" s="27" t="s">
        <v>479</v>
      </c>
      <c r="D256" s="29" t="s">
        <v>398</v>
      </c>
      <c r="E256" s="27" t="s">
        <v>479</v>
      </c>
      <c r="F256" s="28" t="s">
        <v>458</v>
      </c>
      <c r="G256" s="27" t="s">
        <v>479</v>
      </c>
      <c r="H256" s="30" t="s">
        <v>80</v>
      </c>
      <c r="T256" s="17" t="s">
        <v>388</v>
      </c>
      <c r="U256" s="17" t="s">
        <v>389</v>
      </c>
      <c r="V256" s="17" t="s">
        <v>390</v>
      </c>
    </row>
    <row r="257" spans="1:24" x14ac:dyDescent="0.35">
      <c r="A257" s="27" t="s">
        <v>480</v>
      </c>
      <c r="B257" s="28" t="s">
        <v>477</v>
      </c>
      <c r="C257" s="27" t="s">
        <v>480</v>
      </c>
      <c r="D257" s="29" t="s">
        <v>399</v>
      </c>
      <c r="E257" s="27" t="s">
        <v>480</v>
      </c>
      <c r="F257" s="28" t="s">
        <v>458</v>
      </c>
      <c r="G257" s="27" t="s">
        <v>480</v>
      </c>
      <c r="H257" s="30" t="s">
        <v>80</v>
      </c>
      <c r="T257" s="17" t="s">
        <v>388</v>
      </c>
      <c r="U257" s="17" t="s">
        <v>389</v>
      </c>
      <c r="V257" s="17" t="s">
        <v>390</v>
      </c>
    </row>
    <row r="258" spans="1:24" x14ac:dyDescent="0.35">
      <c r="A258" s="27" t="s">
        <v>481</v>
      </c>
      <c r="B258" s="28" t="s">
        <v>477</v>
      </c>
      <c r="C258" s="27" t="s">
        <v>481</v>
      </c>
      <c r="D258" s="29" t="s">
        <v>482</v>
      </c>
      <c r="E258" s="27" t="s">
        <v>481</v>
      </c>
      <c r="F258" s="28" t="s">
        <v>458</v>
      </c>
      <c r="G258" s="27" t="s">
        <v>481</v>
      </c>
      <c r="H258" s="30" t="s">
        <v>80</v>
      </c>
      <c r="T258" s="17" t="s">
        <v>388</v>
      </c>
      <c r="U258" s="17" t="s">
        <v>389</v>
      </c>
      <c r="V258" s="17" t="s">
        <v>390</v>
      </c>
    </row>
    <row r="259" spans="1:24" x14ac:dyDescent="0.35">
      <c r="A259" s="27" t="s">
        <v>483</v>
      </c>
      <c r="B259" s="28" t="s">
        <v>477</v>
      </c>
      <c r="C259" s="27" t="s">
        <v>483</v>
      </c>
      <c r="D259" s="29" t="s">
        <v>484</v>
      </c>
      <c r="E259" s="27" t="s">
        <v>483</v>
      </c>
      <c r="F259" s="28" t="s">
        <v>458</v>
      </c>
      <c r="G259" s="27" t="s">
        <v>483</v>
      </c>
      <c r="H259" s="30" t="s">
        <v>80</v>
      </c>
      <c r="T259" s="17" t="s">
        <v>388</v>
      </c>
      <c r="U259" s="17" t="s">
        <v>389</v>
      </c>
      <c r="V259" s="17" t="s">
        <v>390</v>
      </c>
    </row>
    <row r="262" spans="1:24" ht="15" thickBot="1" x14ac:dyDescent="0.4">
      <c r="A262" s="1" t="s">
        <v>401</v>
      </c>
      <c r="B262" s="1" t="s">
        <v>562</v>
      </c>
    </row>
    <row r="263" spans="1:24" ht="15" thickBot="1" x14ac:dyDescent="0.4">
      <c r="A263" s="18" t="s">
        <v>255</v>
      </c>
      <c r="B263" s="19" t="s">
        <v>76</v>
      </c>
      <c r="C263" s="18" t="s">
        <v>255</v>
      </c>
      <c r="D263" s="5" t="s">
        <v>256</v>
      </c>
      <c r="E263" s="18" t="s">
        <v>255</v>
      </c>
      <c r="F263" s="20" t="s">
        <v>257</v>
      </c>
      <c r="G263" s="18" t="s">
        <v>255</v>
      </c>
      <c r="H263" s="21" t="s">
        <v>258</v>
      </c>
      <c r="I263" s="1"/>
      <c r="J263" s="1"/>
      <c r="K263" s="1"/>
      <c r="L263" s="1"/>
      <c r="M263" s="1"/>
      <c r="N263" s="1"/>
    </row>
    <row r="264" spans="1:24" x14ac:dyDescent="0.35">
      <c r="A264" s="10" t="s">
        <v>35</v>
      </c>
      <c r="B264" s="11" t="s">
        <v>35</v>
      </c>
      <c r="C264" s="11" t="s">
        <v>35</v>
      </c>
      <c r="D264" s="11" t="s">
        <v>35</v>
      </c>
      <c r="E264" s="11" t="s">
        <v>35</v>
      </c>
      <c r="F264" s="7" t="s">
        <v>35</v>
      </c>
      <c r="G264" s="11" t="s">
        <v>35</v>
      </c>
      <c r="H264" s="8" t="s">
        <v>35</v>
      </c>
      <c r="I264" s="1"/>
      <c r="J264" s="1"/>
      <c r="K264" s="1"/>
      <c r="L264" s="1"/>
      <c r="M264" s="1"/>
      <c r="N264" s="1"/>
    </row>
    <row r="265" spans="1:24" x14ac:dyDescent="0.35">
      <c r="A265" s="281" t="s">
        <v>921</v>
      </c>
      <c r="B265" s="321" t="s">
        <v>922</v>
      </c>
      <c r="C265" s="281" t="s">
        <v>921</v>
      </c>
      <c r="D265" s="322" t="s">
        <v>923</v>
      </c>
      <c r="E265" s="281" t="s">
        <v>921</v>
      </c>
      <c r="F265" s="306" t="s">
        <v>906</v>
      </c>
      <c r="G265" s="281" t="s">
        <v>921</v>
      </c>
      <c r="H265" s="284" t="s">
        <v>221</v>
      </c>
      <c r="V265" s="320" t="s">
        <v>389</v>
      </c>
      <c r="X265" s="168" t="s">
        <v>875</v>
      </c>
    </row>
    <row r="266" spans="1:24" s="324" customFormat="1" x14ac:dyDescent="0.35">
      <c r="A266" s="281" t="s">
        <v>931</v>
      </c>
      <c r="B266" s="325" t="s">
        <v>932</v>
      </c>
      <c r="C266" s="281" t="s">
        <v>931</v>
      </c>
      <c r="D266" s="325" t="s">
        <v>933</v>
      </c>
      <c r="E266" s="281" t="s">
        <v>931</v>
      </c>
      <c r="F266" s="306" t="s">
        <v>906</v>
      </c>
      <c r="G266" s="281" t="s">
        <v>931</v>
      </c>
      <c r="H266" s="284" t="s">
        <v>221</v>
      </c>
      <c r="I266"/>
      <c r="J266"/>
      <c r="K266"/>
      <c r="L266"/>
      <c r="M266"/>
      <c r="N266"/>
      <c r="O266"/>
      <c r="P266"/>
      <c r="Q266"/>
      <c r="R266"/>
      <c r="S266"/>
      <c r="T266"/>
      <c r="V266" s="320" t="s">
        <v>389</v>
      </c>
      <c r="X266" s="168" t="s">
        <v>875</v>
      </c>
    </row>
    <row r="267" spans="1:24" x14ac:dyDescent="0.35">
      <c r="A267" s="281" t="s">
        <v>934</v>
      </c>
      <c r="B267" s="325" t="s">
        <v>932</v>
      </c>
      <c r="C267" s="281" t="s">
        <v>934</v>
      </c>
      <c r="D267" s="322" t="s">
        <v>935</v>
      </c>
      <c r="E267" s="281" t="s">
        <v>934</v>
      </c>
      <c r="F267" s="306" t="s">
        <v>906</v>
      </c>
      <c r="G267" s="281" t="s">
        <v>934</v>
      </c>
      <c r="H267" s="284" t="s">
        <v>221</v>
      </c>
      <c r="V267" s="320" t="s">
        <v>389</v>
      </c>
      <c r="X267" s="168" t="s">
        <v>875</v>
      </c>
    </row>
    <row r="268" spans="1:24" x14ac:dyDescent="0.35">
      <c r="A268" s="281" t="s">
        <v>936</v>
      </c>
      <c r="B268" s="325" t="s">
        <v>932</v>
      </c>
      <c r="C268" s="281" t="s">
        <v>936</v>
      </c>
      <c r="D268" s="322" t="s">
        <v>937</v>
      </c>
      <c r="E268" s="281" t="s">
        <v>936</v>
      </c>
      <c r="F268" s="306" t="s">
        <v>906</v>
      </c>
      <c r="G268" s="281" t="s">
        <v>936</v>
      </c>
      <c r="H268" s="284" t="s">
        <v>221</v>
      </c>
      <c r="V268" s="320" t="s">
        <v>389</v>
      </c>
      <c r="X268" s="168" t="s">
        <v>875</v>
      </c>
    </row>
    <row r="269" spans="1:24" x14ac:dyDescent="0.35">
      <c r="A269" s="281" t="s">
        <v>938</v>
      </c>
      <c r="B269" s="325" t="s">
        <v>932</v>
      </c>
      <c r="C269" s="281" t="s">
        <v>938</v>
      </c>
      <c r="D269" s="322" t="s">
        <v>939</v>
      </c>
      <c r="E269" s="281" t="s">
        <v>938</v>
      </c>
      <c r="F269" s="306" t="s">
        <v>906</v>
      </c>
      <c r="G269" s="281" t="s">
        <v>938</v>
      </c>
      <c r="H269" s="284" t="s">
        <v>221</v>
      </c>
      <c r="V269" s="320" t="s">
        <v>389</v>
      </c>
      <c r="X269" s="168" t="s">
        <v>875</v>
      </c>
    </row>
    <row r="270" spans="1:24" s="324" customFormat="1" x14ac:dyDescent="0.35">
      <c r="A270" s="326" t="s">
        <v>403</v>
      </c>
      <c r="B270" s="327" t="s">
        <v>957</v>
      </c>
      <c r="C270" s="326" t="s">
        <v>403</v>
      </c>
      <c r="D270" s="328" t="s">
        <v>958</v>
      </c>
      <c r="E270" s="326" t="s">
        <v>403</v>
      </c>
      <c r="F270" s="327" t="s">
        <v>959</v>
      </c>
      <c r="G270" s="326" t="s">
        <v>403</v>
      </c>
      <c r="H270" s="329" t="s">
        <v>79</v>
      </c>
      <c r="I270"/>
      <c r="J270"/>
      <c r="K270"/>
      <c r="L270"/>
      <c r="M270"/>
      <c r="N270"/>
      <c r="O270"/>
      <c r="P270"/>
      <c r="Q270"/>
      <c r="R270"/>
      <c r="S270"/>
      <c r="T270"/>
      <c r="U270" s="330" t="s">
        <v>388</v>
      </c>
      <c r="V270" s="330" t="s">
        <v>389</v>
      </c>
      <c r="X270" s="330" t="s">
        <v>875</v>
      </c>
    </row>
  </sheetData>
  <phoneticPr fontId="21" type="noConversion"/>
  <pageMargins left="0.7" right="0.7" top="0.75" bottom="0.75" header="0.3" footer="0.3"/>
  <pageSetup paperSize="9" firstPageNumber="2147483648" orientation="portrait"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Z56"/>
  <sheetViews>
    <sheetView topLeftCell="B11" workbookViewId="0">
      <selection activeCell="E26" sqref="E26"/>
    </sheetView>
  </sheetViews>
  <sheetFormatPr baseColWidth="10" defaultRowHeight="14.5" x14ac:dyDescent="0.35"/>
  <cols>
    <col min="3" max="3" width="44.7265625" customWidth="1"/>
    <col min="5" max="5" width="5.7265625" customWidth="1"/>
    <col min="7" max="7" width="57.7265625" customWidth="1"/>
    <col min="8" max="8" width="6.453125" customWidth="1"/>
    <col min="9" max="9" width="6.54296875" customWidth="1"/>
    <col min="10" max="10" width="7" customWidth="1"/>
    <col min="11" max="11" width="5.7265625" customWidth="1"/>
    <col min="12" max="12" width="27" customWidth="1"/>
    <col min="13" max="13" width="7.26953125" customWidth="1"/>
    <col min="14" max="14" width="69.7265625" customWidth="1"/>
    <col min="19" max="19" width="3.54296875" customWidth="1"/>
    <col min="20" max="20" width="4" customWidth="1"/>
    <col min="21" max="22" width="3.7265625" customWidth="1"/>
    <col min="23" max="23" width="3.54296875" customWidth="1"/>
    <col min="24" max="25" width="4.26953125" customWidth="1"/>
    <col min="26" max="26" width="3.54296875" customWidth="1"/>
  </cols>
  <sheetData>
    <row r="2" spans="2:26" ht="218.15" customHeight="1" x14ac:dyDescent="0.35">
      <c r="H2" s="41" t="s">
        <v>154</v>
      </c>
      <c r="I2" s="41" t="s">
        <v>62</v>
      </c>
      <c r="J2" s="41" t="s">
        <v>157</v>
      </c>
      <c r="K2" s="41" t="s">
        <v>200</v>
      </c>
      <c r="S2" s="42" t="s">
        <v>189</v>
      </c>
      <c r="T2" s="42" t="s">
        <v>190</v>
      </c>
      <c r="U2" s="42" t="s">
        <v>191</v>
      </c>
      <c r="V2" s="42" t="s">
        <v>192</v>
      </c>
      <c r="W2" s="42" t="s">
        <v>193</v>
      </c>
      <c r="X2" s="42" t="s">
        <v>194</v>
      </c>
      <c r="Y2" s="42" t="s">
        <v>195</v>
      </c>
      <c r="Z2" s="42" t="s">
        <v>196</v>
      </c>
    </row>
    <row r="3" spans="2:26" x14ac:dyDescent="0.35">
      <c r="D3" t="s">
        <v>35</v>
      </c>
      <c r="E3" t="s">
        <v>35</v>
      </c>
      <c r="F3" t="str">
        <f t="shared" ref="F3:F29" si="0">D3</f>
        <v>?</v>
      </c>
      <c r="G3" t="str">
        <f>E3</f>
        <v>?</v>
      </c>
    </row>
    <row r="4" spans="2:26" x14ac:dyDescent="0.35">
      <c r="B4" t="s">
        <v>487</v>
      </c>
      <c r="C4" t="s">
        <v>488</v>
      </c>
      <c r="D4" t="s">
        <v>489</v>
      </c>
      <c r="E4" t="s">
        <v>487</v>
      </c>
      <c r="F4" t="str">
        <f t="shared" si="0"/>
        <v>S11</v>
      </c>
      <c r="G4" t="s">
        <v>490</v>
      </c>
      <c r="H4" t="s">
        <v>140</v>
      </c>
      <c r="I4" t="s">
        <v>140</v>
      </c>
      <c r="J4" t="s">
        <v>140</v>
      </c>
      <c r="K4" t="s">
        <v>140</v>
      </c>
      <c r="M4" t="s">
        <v>198</v>
      </c>
      <c r="N4" t="s">
        <v>491</v>
      </c>
      <c r="O4" t="s">
        <v>189</v>
      </c>
      <c r="S4" t="s">
        <v>140</v>
      </c>
      <c r="T4" t="s">
        <v>140</v>
      </c>
      <c r="U4" t="s">
        <v>140</v>
      </c>
      <c r="X4" t="s">
        <v>140</v>
      </c>
      <c r="Y4" t="s">
        <v>140</v>
      </c>
    </row>
    <row r="5" spans="2:26" x14ac:dyDescent="0.35">
      <c r="D5" t="s">
        <v>492</v>
      </c>
      <c r="E5" t="s">
        <v>487</v>
      </c>
      <c r="F5" t="str">
        <f t="shared" si="0"/>
        <v>S12</v>
      </c>
      <c r="G5" t="s">
        <v>493</v>
      </c>
      <c r="H5" t="s">
        <v>140</v>
      </c>
      <c r="I5" t="s">
        <v>140</v>
      </c>
      <c r="J5" t="s">
        <v>140</v>
      </c>
      <c r="K5" t="s">
        <v>140</v>
      </c>
      <c r="M5" t="s">
        <v>198</v>
      </c>
      <c r="N5" t="s">
        <v>491</v>
      </c>
      <c r="O5" t="s">
        <v>190</v>
      </c>
    </row>
    <row r="6" spans="2:26" x14ac:dyDescent="0.35">
      <c r="D6" t="s">
        <v>95</v>
      </c>
      <c r="E6" t="s">
        <v>487</v>
      </c>
      <c r="F6" t="str">
        <f t="shared" si="0"/>
        <v>S13</v>
      </c>
      <c r="G6" t="s">
        <v>494</v>
      </c>
      <c r="H6" t="s">
        <v>140</v>
      </c>
      <c r="I6" t="s">
        <v>140</v>
      </c>
      <c r="J6" t="s">
        <v>140</v>
      </c>
      <c r="K6" t="s">
        <v>140</v>
      </c>
      <c r="M6" t="s">
        <v>198</v>
      </c>
      <c r="N6" t="s">
        <v>491</v>
      </c>
      <c r="O6" t="s">
        <v>191</v>
      </c>
    </row>
    <row r="7" spans="2:26" x14ac:dyDescent="0.35">
      <c r="D7" t="s">
        <v>495</v>
      </c>
      <c r="E7" t="s">
        <v>487</v>
      </c>
      <c r="F7" t="str">
        <f t="shared" si="0"/>
        <v>S14</v>
      </c>
      <c r="G7" t="s">
        <v>496</v>
      </c>
      <c r="H7" t="s">
        <v>140</v>
      </c>
      <c r="I7" t="s">
        <v>140</v>
      </c>
      <c r="J7" t="s">
        <v>140</v>
      </c>
      <c r="K7" t="s">
        <v>140</v>
      </c>
      <c r="M7" t="s">
        <v>198</v>
      </c>
      <c r="N7" t="s">
        <v>491</v>
      </c>
      <c r="O7" t="s">
        <v>194</v>
      </c>
    </row>
    <row r="8" spans="2:26" x14ac:dyDescent="0.35">
      <c r="D8" t="s">
        <v>497</v>
      </c>
      <c r="E8" t="s">
        <v>487</v>
      </c>
      <c r="F8" t="str">
        <f t="shared" si="0"/>
        <v>S15</v>
      </c>
      <c r="G8" t="s">
        <v>498</v>
      </c>
      <c r="H8" t="s">
        <v>140</v>
      </c>
      <c r="I8" t="s">
        <v>140</v>
      </c>
      <c r="J8" t="s">
        <v>140</v>
      </c>
      <c r="K8" t="s">
        <v>140</v>
      </c>
      <c r="M8" t="s">
        <v>198</v>
      </c>
      <c r="N8" t="s">
        <v>491</v>
      </c>
      <c r="O8" t="s">
        <v>195</v>
      </c>
    </row>
    <row r="9" spans="2:26" x14ac:dyDescent="0.35">
      <c r="B9" t="s">
        <v>499</v>
      </c>
      <c r="C9" t="s">
        <v>500</v>
      </c>
      <c r="D9" t="s">
        <v>88</v>
      </c>
      <c r="E9" t="s">
        <v>499</v>
      </c>
      <c r="F9" t="str">
        <f t="shared" si="0"/>
        <v>S21</v>
      </c>
      <c r="G9" t="s">
        <v>501</v>
      </c>
      <c r="H9" t="s">
        <v>140</v>
      </c>
      <c r="I9" t="s">
        <v>140</v>
      </c>
      <c r="J9" t="s">
        <v>140</v>
      </c>
      <c r="K9" t="s">
        <v>140</v>
      </c>
    </row>
    <row r="10" spans="2:26" x14ac:dyDescent="0.35">
      <c r="D10" t="s">
        <v>502</v>
      </c>
      <c r="E10" t="s">
        <v>499</v>
      </c>
      <c r="F10" t="str">
        <f t="shared" si="0"/>
        <v>S22</v>
      </c>
      <c r="G10" t="s">
        <v>503</v>
      </c>
      <c r="H10" t="s">
        <v>140</v>
      </c>
      <c r="I10" t="s">
        <v>140</v>
      </c>
      <c r="J10" t="s">
        <v>140</v>
      </c>
      <c r="K10" t="s">
        <v>140</v>
      </c>
      <c r="M10" t="s">
        <v>199</v>
      </c>
      <c r="N10" t="s">
        <v>504</v>
      </c>
      <c r="O10" t="s">
        <v>189</v>
      </c>
      <c r="S10" t="s">
        <v>140</v>
      </c>
      <c r="U10" t="s">
        <v>140</v>
      </c>
      <c r="V10" t="s">
        <v>140</v>
      </c>
      <c r="X10" t="s">
        <v>140</v>
      </c>
    </row>
    <row r="11" spans="2:26" x14ac:dyDescent="0.35">
      <c r="D11" t="s">
        <v>505</v>
      </c>
      <c r="E11" t="s">
        <v>499</v>
      </c>
      <c r="F11" t="str">
        <f t="shared" si="0"/>
        <v>S23</v>
      </c>
      <c r="G11" t="s">
        <v>506</v>
      </c>
      <c r="H11" t="s">
        <v>140</v>
      </c>
      <c r="I11" t="s">
        <v>140</v>
      </c>
      <c r="J11" t="s">
        <v>140</v>
      </c>
      <c r="K11" t="s">
        <v>140</v>
      </c>
      <c r="M11" t="s">
        <v>199</v>
      </c>
      <c r="N11" t="s">
        <v>504</v>
      </c>
      <c r="O11" t="s">
        <v>191</v>
      </c>
    </row>
    <row r="12" spans="2:26" x14ac:dyDescent="0.35">
      <c r="D12" t="s">
        <v>507</v>
      </c>
      <c r="E12" t="s">
        <v>499</v>
      </c>
      <c r="F12" t="str">
        <f t="shared" si="0"/>
        <v>S24</v>
      </c>
      <c r="G12" t="s">
        <v>508</v>
      </c>
      <c r="H12" t="s">
        <v>140</v>
      </c>
      <c r="I12" t="s">
        <v>140</v>
      </c>
      <c r="J12" t="s">
        <v>140</v>
      </c>
      <c r="K12" t="s">
        <v>140</v>
      </c>
      <c r="M12" t="s">
        <v>199</v>
      </c>
      <c r="N12" t="s">
        <v>504</v>
      </c>
      <c r="O12" t="s">
        <v>509</v>
      </c>
    </row>
    <row r="13" spans="2:26" x14ac:dyDescent="0.35">
      <c r="D13" t="s">
        <v>510</v>
      </c>
      <c r="E13" t="s">
        <v>499</v>
      </c>
      <c r="F13" t="str">
        <f t="shared" si="0"/>
        <v>S25</v>
      </c>
      <c r="G13" t="s">
        <v>511</v>
      </c>
      <c r="H13" t="s">
        <v>140</v>
      </c>
      <c r="I13" t="s">
        <v>140</v>
      </c>
      <c r="J13" t="s">
        <v>140</v>
      </c>
      <c r="K13" t="s">
        <v>140</v>
      </c>
      <c r="M13" t="s">
        <v>199</v>
      </c>
      <c r="N13" t="s">
        <v>504</v>
      </c>
      <c r="O13" t="s">
        <v>512</v>
      </c>
    </row>
    <row r="14" spans="2:26" x14ac:dyDescent="0.35">
      <c r="D14" t="s">
        <v>513</v>
      </c>
      <c r="E14" t="s">
        <v>499</v>
      </c>
      <c r="F14" t="str">
        <f t="shared" si="0"/>
        <v>S26</v>
      </c>
      <c r="G14" t="s">
        <v>514</v>
      </c>
      <c r="H14" t="s">
        <v>140</v>
      </c>
      <c r="I14" t="s">
        <v>140</v>
      </c>
      <c r="J14" t="s">
        <v>140</v>
      </c>
      <c r="K14" t="s">
        <v>140</v>
      </c>
    </row>
    <row r="15" spans="2:26" x14ac:dyDescent="0.35">
      <c r="D15" t="s">
        <v>515</v>
      </c>
      <c r="E15" t="s">
        <v>499</v>
      </c>
      <c r="F15" t="str">
        <f t="shared" si="0"/>
        <v>S27</v>
      </c>
      <c r="G15" t="s">
        <v>516</v>
      </c>
      <c r="H15" t="s">
        <v>140</v>
      </c>
      <c r="I15" t="s">
        <v>140</v>
      </c>
      <c r="J15" t="s">
        <v>140</v>
      </c>
      <c r="K15" t="s">
        <v>140</v>
      </c>
      <c r="M15" t="s">
        <v>201</v>
      </c>
      <c r="N15" t="s">
        <v>517</v>
      </c>
      <c r="O15" t="s">
        <v>189</v>
      </c>
      <c r="S15" t="s">
        <v>140</v>
      </c>
      <c r="T15" t="s">
        <v>140</v>
      </c>
      <c r="U15" t="s">
        <v>140</v>
      </c>
      <c r="W15" t="s">
        <v>140</v>
      </c>
      <c r="X15" t="s">
        <v>140</v>
      </c>
      <c r="Y15" t="s">
        <v>140</v>
      </c>
    </row>
    <row r="16" spans="2:26" x14ac:dyDescent="0.35">
      <c r="D16" t="s">
        <v>107</v>
      </c>
      <c r="E16" t="s">
        <v>499</v>
      </c>
      <c r="F16" t="str">
        <f t="shared" si="0"/>
        <v>S28</v>
      </c>
      <c r="G16" t="s">
        <v>518</v>
      </c>
      <c r="H16" t="s">
        <v>140</v>
      </c>
      <c r="I16" t="s">
        <v>140</v>
      </c>
      <c r="J16" t="s">
        <v>140</v>
      </c>
      <c r="K16" t="s">
        <v>140</v>
      </c>
      <c r="M16" t="s">
        <v>201</v>
      </c>
      <c r="N16" t="s">
        <v>517</v>
      </c>
      <c r="O16" t="s">
        <v>190</v>
      </c>
    </row>
    <row r="17" spans="2:25" x14ac:dyDescent="0.35">
      <c r="D17" t="s">
        <v>519</v>
      </c>
      <c r="E17" t="s">
        <v>499</v>
      </c>
      <c r="F17" t="str">
        <f t="shared" si="0"/>
        <v>S29</v>
      </c>
      <c r="G17" t="s">
        <v>520</v>
      </c>
      <c r="H17" t="s">
        <v>140</v>
      </c>
      <c r="I17" t="s">
        <v>140</v>
      </c>
      <c r="J17" t="s">
        <v>140</v>
      </c>
      <c r="K17" t="s">
        <v>140</v>
      </c>
      <c r="M17" t="s">
        <v>201</v>
      </c>
      <c r="N17" t="s">
        <v>517</v>
      </c>
      <c r="O17" t="s">
        <v>191</v>
      </c>
    </row>
    <row r="18" spans="2:25" x14ac:dyDescent="0.35">
      <c r="B18" t="s">
        <v>522</v>
      </c>
      <c r="C18" t="s">
        <v>523</v>
      </c>
      <c r="D18" t="s">
        <v>524</v>
      </c>
      <c r="E18" t="s">
        <v>522</v>
      </c>
      <c r="F18" t="str">
        <f t="shared" si="0"/>
        <v>S41</v>
      </c>
      <c r="G18" t="s">
        <v>525</v>
      </c>
      <c r="H18" t="s">
        <v>140</v>
      </c>
      <c r="I18" t="s">
        <v>140</v>
      </c>
      <c r="J18" t="s">
        <v>140</v>
      </c>
      <c r="K18" t="s">
        <v>140</v>
      </c>
      <c r="M18" t="s">
        <v>202</v>
      </c>
      <c r="N18" t="s">
        <v>521</v>
      </c>
      <c r="O18" t="s">
        <v>194</v>
      </c>
    </row>
    <row r="19" spans="2:25" x14ac:dyDescent="0.35">
      <c r="D19" t="s">
        <v>86</v>
      </c>
      <c r="E19" t="s">
        <v>522</v>
      </c>
      <c r="F19" t="str">
        <f t="shared" si="0"/>
        <v>S42</v>
      </c>
      <c r="G19" t="s">
        <v>526</v>
      </c>
      <c r="H19" t="s">
        <v>140</v>
      </c>
      <c r="I19" t="s">
        <v>140</v>
      </c>
      <c r="J19" t="s">
        <v>140</v>
      </c>
      <c r="K19" t="s">
        <v>140</v>
      </c>
      <c r="M19" t="s">
        <v>202</v>
      </c>
      <c r="N19" t="s">
        <v>521</v>
      </c>
      <c r="O19" t="s">
        <v>195</v>
      </c>
    </row>
    <row r="20" spans="2:25" x14ac:dyDescent="0.35">
      <c r="D20" t="s">
        <v>527</v>
      </c>
      <c r="E20" t="s">
        <v>522</v>
      </c>
      <c r="F20" t="str">
        <f t="shared" si="0"/>
        <v>S43</v>
      </c>
      <c r="G20" t="s">
        <v>528</v>
      </c>
      <c r="H20" t="s">
        <v>140</v>
      </c>
      <c r="I20" t="s">
        <v>140</v>
      </c>
      <c r="J20" t="s">
        <v>140</v>
      </c>
      <c r="K20" t="s">
        <v>140</v>
      </c>
    </row>
    <row r="21" spans="2:25" x14ac:dyDescent="0.35">
      <c r="D21" t="s">
        <v>529</v>
      </c>
      <c r="E21" t="s">
        <v>522</v>
      </c>
      <c r="F21" t="str">
        <f t="shared" si="0"/>
        <v>S44</v>
      </c>
      <c r="G21" t="s">
        <v>530</v>
      </c>
      <c r="H21" t="s">
        <v>140</v>
      </c>
      <c r="I21" t="s">
        <v>140</v>
      </c>
      <c r="J21" t="s">
        <v>140</v>
      </c>
      <c r="K21" t="s">
        <v>140</v>
      </c>
      <c r="M21" t="s">
        <v>208</v>
      </c>
      <c r="N21" t="s">
        <v>531</v>
      </c>
      <c r="O21" t="s">
        <v>190</v>
      </c>
      <c r="T21" t="s">
        <v>140</v>
      </c>
      <c r="W21" t="s">
        <v>140</v>
      </c>
      <c r="Y21" t="s">
        <v>140</v>
      </c>
    </row>
    <row r="22" spans="2:25" x14ac:dyDescent="0.35">
      <c r="D22" t="s">
        <v>532</v>
      </c>
      <c r="E22" t="s">
        <v>522</v>
      </c>
      <c r="F22" t="str">
        <f t="shared" si="0"/>
        <v>S45</v>
      </c>
      <c r="G22" t="s">
        <v>533</v>
      </c>
      <c r="H22" t="s">
        <v>140</v>
      </c>
      <c r="I22" t="s">
        <v>140</v>
      </c>
      <c r="J22" t="s">
        <v>140</v>
      </c>
      <c r="K22" t="s">
        <v>140</v>
      </c>
      <c r="M22" t="s">
        <v>208</v>
      </c>
      <c r="N22" t="s">
        <v>531</v>
      </c>
      <c r="O22" t="s">
        <v>193</v>
      </c>
    </row>
    <row r="23" spans="2:25" x14ac:dyDescent="0.35">
      <c r="D23" t="s">
        <v>534</v>
      </c>
      <c r="E23" t="s">
        <v>522</v>
      </c>
      <c r="F23" t="str">
        <f t="shared" si="0"/>
        <v>S46</v>
      </c>
      <c r="G23" t="s">
        <v>535</v>
      </c>
      <c r="H23" t="s">
        <v>140</v>
      </c>
      <c r="I23" t="s">
        <v>140</v>
      </c>
      <c r="J23" t="s">
        <v>140</v>
      </c>
      <c r="K23" t="s">
        <v>140</v>
      </c>
      <c r="M23" t="s">
        <v>208</v>
      </c>
      <c r="N23" t="s">
        <v>531</v>
      </c>
      <c r="O23" t="s">
        <v>195</v>
      </c>
    </row>
    <row r="24" spans="2:25" x14ac:dyDescent="0.35">
      <c r="B24" t="s">
        <v>536</v>
      </c>
      <c r="C24" t="s">
        <v>537</v>
      </c>
      <c r="D24" t="s">
        <v>93</v>
      </c>
      <c r="E24" t="s">
        <v>536</v>
      </c>
      <c r="F24" t="str">
        <f t="shared" si="0"/>
        <v>S51</v>
      </c>
      <c r="G24" t="s">
        <v>538</v>
      </c>
      <c r="K24" t="s">
        <v>140</v>
      </c>
    </row>
    <row r="25" spans="2:25" x14ac:dyDescent="0.35">
      <c r="D25" t="s">
        <v>539</v>
      </c>
      <c r="E25" t="s">
        <v>536</v>
      </c>
      <c r="F25" t="str">
        <f t="shared" si="0"/>
        <v>S52</v>
      </c>
      <c r="G25" t="s">
        <v>540</v>
      </c>
      <c r="K25" t="s">
        <v>140</v>
      </c>
      <c r="M25" t="s">
        <v>209</v>
      </c>
      <c r="N25" t="s">
        <v>541</v>
      </c>
      <c r="O25" t="s">
        <v>190</v>
      </c>
      <c r="T25" t="s">
        <v>140</v>
      </c>
      <c r="W25" t="s">
        <v>140</v>
      </c>
      <c r="X25" t="s">
        <v>140</v>
      </c>
      <c r="Y25" t="s">
        <v>140</v>
      </c>
    </row>
    <row r="26" spans="2:25" x14ac:dyDescent="0.35">
      <c r="D26" t="s">
        <v>98</v>
      </c>
      <c r="E26" t="s">
        <v>536</v>
      </c>
      <c r="F26" t="str">
        <f t="shared" si="0"/>
        <v>S53</v>
      </c>
      <c r="G26" t="s">
        <v>542</v>
      </c>
      <c r="K26" t="s">
        <v>140</v>
      </c>
      <c r="M26" t="s">
        <v>209</v>
      </c>
      <c r="N26" t="s">
        <v>541</v>
      </c>
      <c r="O26" t="s">
        <v>193</v>
      </c>
    </row>
    <row r="27" spans="2:25" x14ac:dyDescent="0.35">
      <c r="B27" t="s">
        <v>544</v>
      </c>
      <c r="C27" t="s">
        <v>545</v>
      </c>
      <c r="D27" t="s">
        <v>546</v>
      </c>
      <c r="E27" t="s">
        <v>547</v>
      </c>
      <c r="F27" t="str">
        <f t="shared" si="0"/>
        <v>S81</v>
      </c>
      <c r="G27" t="s">
        <v>548</v>
      </c>
      <c r="H27" t="s">
        <v>140</v>
      </c>
      <c r="I27" t="s">
        <v>140</v>
      </c>
      <c r="M27" t="s">
        <v>211</v>
      </c>
      <c r="N27" t="s">
        <v>543</v>
      </c>
      <c r="O27" t="s">
        <v>194</v>
      </c>
    </row>
    <row r="28" spans="2:25" x14ac:dyDescent="0.35">
      <c r="D28" t="s">
        <v>103</v>
      </c>
      <c r="E28" t="s">
        <v>547</v>
      </c>
      <c r="F28" t="str">
        <f t="shared" si="0"/>
        <v>S82</v>
      </c>
      <c r="G28" t="s">
        <v>549</v>
      </c>
      <c r="H28" t="s">
        <v>140</v>
      </c>
      <c r="I28" t="s">
        <v>140</v>
      </c>
      <c r="M28" t="s">
        <v>211</v>
      </c>
      <c r="N28" t="s">
        <v>543</v>
      </c>
      <c r="O28" t="s">
        <v>195</v>
      </c>
    </row>
    <row r="29" spans="2:25" x14ac:dyDescent="0.35">
      <c r="D29" t="s">
        <v>550</v>
      </c>
      <c r="E29" t="s">
        <v>547</v>
      </c>
      <c r="F29" t="str">
        <f t="shared" si="0"/>
        <v>S83</v>
      </c>
      <c r="G29" t="s">
        <v>551</v>
      </c>
      <c r="H29" t="s">
        <v>140</v>
      </c>
      <c r="I29" t="s">
        <v>140</v>
      </c>
    </row>
    <row r="30" spans="2:25" x14ac:dyDescent="0.35">
      <c r="M30" t="s">
        <v>212</v>
      </c>
      <c r="N30" t="s">
        <v>552</v>
      </c>
      <c r="O30" t="s">
        <v>194</v>
      </c>
    </row>
    <row r="31" spans="2:25" x14ac:dyDescent="0.35">
      <c r="M31" t="s">
        <v>212</v>
      </c>
      <c r="N31" t="s">
        <v>552</v>
      </c>
      <c r="O31" t="s">
        <v>195</v>
      </c>
    </row>
    <row r="33" spans="13:26" x14ac:dyDescent="0.35">
      <c r="M33" t="s">
        <v>214</v>
      </c>
      <c r="N33" t="s">
        <v>553</v>
      </c>
      <c r="O33" t="s">
        <v>194</v>
      </c>
    </row>
    <row r="34" spans="13:26" x14ac:dyDescent="0.35">
      <c r="M34" t="s">
        <v>214</v>
      </c>
      <c r="N34" t="s">
        <v>553</v>
      </c>
      <c r="O34" t="s">
        <v>195</v>
      </c>
    </row>
    <row r="36" spans="13:26" x14ac:dyDescent="0.35">
      <c r="M36" t="s">
        <v>233</v>
      </c>
      <c r="N36" t="s">
        <v>554</v>
      </c>
      <c r="O36" t="s">
        <v>190</v>
      </c>
      <c r="T36" t="s">
        <v>140</v>
      </c>
      <c r="V36" t="s">
        <v>140</v>
      </c>
      <c r="X36" t="s">
        <v>140</v>
      </c>
      <c r="Y36" t="s">
        <v>140</v>
      </c>
      <c r="Z36" t="s">
        <v>140</v>
      </c>
    </row>
    <row r="37" spans="13:26" x14ac:dyDescent="0.35">
      <c r="M37" t="s">
        <v>233</v>
      </c>
      <c r="N37" t="s">
        <v>554</v>
      </c>
      <c r="O37" t="s">
        <v>192</v>
      </c>
    </row>
    <row r="38" spans="13:26" x14ac:dyDescent="0.35">
      <c r="M38" t="s">
        <v>233</v>
      </c>
      <c r="N38" t="s">
        <v>554</v>
      </c>
      <c r="O38" t="s">
        <v>194</v>
      </c>
    </row>
    <row r="39" spans="13:26" x14ac:dyDescent="0.35">
      <c r="M39" t="s">
        <v>233</v>
      </c>
      <c r="N39" t="s">
        <v>554</v>
      </c>
      <c r="O39" t="s">
        <v>555</v>
      </c>
    </row>
    <row r="40" spans="13:26" x14ac:dyDescent="0.35">
      <c r="M40" t="s">
        <v>233</v>
      </c>
      <c r="N40" t="s">
        <v>554</v>
      </c>
      <c r="O40" t="s">
        <v>196</v>
      </c>
    </row>
    <row r="42" spans="13:26" x14ac:dyDescent="0.35">
      <c r="M42" t="s">
        <v>79</v>
      </c>
      <c r="N42" t="s">
        <v>556</v>
      </c>
      <c r="O42" t="s">
        <v>189</v>
      </c>
      <c r="S42" t="s">
        <v>140</v>
      </c>
      <c r="T42" t="s">
        <v>140</v>
      </c>
      <c r="V42" t="s">
        <v>140</v>
      </c>
      <c r="W42" t="s">
        <v>140</v>
      </c>
      <c r="Z42" t="s">
        <v>140</v>
      </c>
    </row>
    <row r="43" spans="13:26" x14ac:dyDescent="0.35">
      <c r="M43" t="s">
        <v>79</v>
      </c>
      <c r="N43" t="s">
        <v>556</v>
      </c>
      <c r="O43" t="s">
        <v>190</v>
      </c>
    </row>
    <row r="44" spans="13:26" x14ac:dyDescent="0.35">
      <c r="M44" t="s">
        <v>79</v>
      </c>
      <c r="N44" t="s">
        <v>556</v>
      </c>
      <c r="O44" t="s">
        <v>192</v>
      </c>
    </row>
    <row r="45" spans="13:26" x14ac:dyDescent="0.35">
      <c r="M45" t="s">
        <v>79</v>
      </c>
      <c r="N45" t="s">
        <v>556</v>
      </c>
      <c r="O45" t="s">
        <v>193</v>
      </c>
    </row>
    <row r="46" spans="13:26" x14ac:dyDescent="0.35">
      <c r="M46" t="s">
        <v>79</v>
      </c>
      <c r="N46" t="s">
        <v>556</v>
      </c>
      <c r="O46" t="s">
        <v>196</v>
      </c>
    </row>
    <row r="48" spans="13:26" x14ac:dyDescent="0.35">
      <c r="M48" t="s">
        <v>80</v>
      </c>
      <c r="N48" t="s">
        <v>557</v>
      </c>
      <c r="O48" t="s">
        <v>189</v>
      </c>
      <c r="S48" t="s">
        <v>140</v>
      </c>
      <c r="T48" t="s">
        <v>140</v>
      </c>
      <c r="V48" t="s">
        <v>140</v>
      </c>
      <c r="W48" t="s">
        <v>140</v>
      </c>
      <c r="Z48" t="s">
        <v>140</v>
      </c>
    </row>
    <row r="49" spans="13:26" x14ac:dyDescent="0.35">
      <c r="M49" t="s">
        <v>80</v>
      </c>
      <c r="N49" t="s">
        <v>557</v>
      </c>
      <c r="O49" t="s">
        <v>190</v>
      </c>
    </row>
    <row r="50" spans="13:26" x14ac:dyDescent="0.35">
      <c r="M50" t="s">
        <v>80</v>
      </c>
      <c r="N50" t="s">
        <v>557</v>
      </c>
      <c r="O50" t="s">
        <v>192</v>
      </c>
    </row>
    <row r="51" spans="13:26" x14ac:dyDescent="0.35">
      <c r="M51" t="s">
        <v>80</v>
      </c>
      <c r="N51" t="s">
        <v>557</v>
      </c>
      <c r="O51" t="s">
        <v>193</v>
      </c>
    </row>
    <row r="52" spans="13:26" x14ac:dyDescent="0.35">
      <c r="M52" t="s">
        <v>80</v>
      </c>
      <c r="N52" t="s">
        <v>557</v>
      </c>
      <c r="O52" t="s">
        <v>196</v>
      </c>
    </row>
    <row r="54" spans="13:26" x14ac:dyDescent="0.35">
      <c r="M54" t="s">
        <v>223</v>
      </c>
      <c r="N54" t="s">
        <v>558</v>
      </c>
      <c r="O54" t="s">
        <v>189</v>
      </c>
      <c r="S54" t="s">
        <v>140</v>
      </c>
      <c r="V54" t="s">
        <v>140</v>
      </c>
      <c r="Z54" t="s">
        <v>140</v>
      </c>
    </row>
    <row r="55" spans="13:26" x14ac:dyDescent="0.35">
      <c r="M55" t="s">
        <v>223</v>
      </c>
      <c r="N55" t="s">
        <v>558</v>
      </c>
      <c r="O55" t="s">
        <v>192</v>
      </c>
    </row>
    <row r="56" spans="13:26" x14ac:dyDescent="0.35">
      <c r="M56" t="s">
        <v>223</v>
      </c>
      <c r="N56" t="s">
        <v>558</v>
      </c>
      <c r="O56" t="s">
        <v>196</v>
      </c>
    </row>
  </sheetData>
  <pageMargins left="0.7" right="0.7" top="0.75" bottom="0.75" header="0.3" footer="0.3"/>
  <pageSetup paperSize="9" firstPageNumber="2147483648"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Mode d'emploi</vt:lpstr>
      <vt:lpstr>1. Présentation générale</vt:lpstr>
      <vt:lpstr>3. Scénario E32a</vt:lpstr>
      <vt:lpstr>4. Barème E32a</vt:lpstr>
      <vt:lpstr>Données générales</vt:lpstr>
      <vt:lpstr>Tâches</vt:lpstr>
      <vt:lpstr>Compétences</vt:lpstr>
      <vt:lpstr>Savoirs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dramstein</dc:creator>
  <cp:lastModifiedBy>Didier Ramstein</cp:lastModifiedBy>
  <cp:revision>2</cp:revision>
  <dcterms:created xsi:type="dcterms:W3CDTF">2021-11-18T14:19:30Z</dcterms:created>
  <dcterms:modified xsi:type="dcterms:W3CDTF">2025-03-18T11:52:24Z</dcterms:modified>
</cp:coreProperties>
</file>