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625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ours\Année 2017-2018\TSTI2D\SIN\CI3 – Comment circule l’information au sein d’un système  (SEQ9)\Phase4 - Evaluation\"/>
    </mc:Choice>
  </mc:AlternateContent>
  <bookViews>
    <workbookView xWindow="240" yWindow="45" windowWidth="20115" windowHeight="7995"/>
  </bookViews>
  <sheets>
    <sheet name="ELEVE1" sheetId="1" r:id="rId1"/>
    <sheet name="ELEVE2" sheetId="2" r:id="rId2"/>
    <sheet name="ELEVE3" sheetId="3" r:id="rId3"/>
    <sheet name="ELEVE4" sheetId="4" r:id="rId4"/>
  </sheets>
  <calcPr calcId="162913"/>
</workbook>
</file>

<file path=xl/calcChain.xml><?xml version="1.0" encoding="utf-8"?>
<calcChain xmlns="http://schemas.openxmlformats.org/spreadsheetml/2006/main">
  <c r="H44" i="4" l="1"/>
  <c r="N43" i="4"/>
  <c r="M43" i="4"/>
  <c r="M42" i="4"/>
  <c r="N41" i="4"/>
  <c r="M41" i="4"/>
  <c r="N40" i="4"/>
  <c r="M40" i="4"/>
  <c r="M39" i="4"/>
  <c r="M38" i="4"/>
  <c r="N37" i="4"/>
  <c r="M37" i="4"/>
  <c r="N36" i="4"/>
  <c r="M36" i="4"/>
  <c r="N35" i="4"/>
  <c r="M35" i="4"/>
  <c r="N34" i="4"/>
  <c r="M34" i="4"/>
  <c r="M33" i="4"/>
  <c r="N32" i="4"/>
  <c r="M32" i="4"/>
  <c r="M31" i="4"/>
  <c r="M30" i="4"/>
  <c r="H29" i="4"/>
  <c r="N28" i="4"/>
  <c r="M28" i="4"/>
  <c r="N27" i="4"/>
  <c r="M27" i="4"/>
  <c r="N26" i="4"/>
  <c r="M26" i="4"/>
  <c r="N25" i="4"/>
  <c r="M25" i="4"/>
  <c r="N24" i="4"/>
  <c r="M24" i="4"/>
  <c r="N23" i="4"/>
  <c r="M23" i="4"/>
  <c r="N22" i="4"/>
  <c r="M22" i="4"/>
  <c r="N21" i="4"/>
  <c r="M21" i="4"/>
  <c r="N20" i="4"/>
  <c r="M20" i="4"/>
  <c r="M19" i="4"/>
  <c r="M18" i="4"/>
  <c r="M17" i="4"/>
  <c r="H16" i="4"/>
  <c r="M15" i="4"/>
  <c r="N14" i="4"/>
  <c r="M14" i="4"/>
  <c r="N13" i="4"/>
  <c r="M13" i="4"/>
  <c r="N12" i="4"/>
  <c r="M12" i="4"/>
  <c r="M11" i="4"/>
  <c r="N10" i="4"/>
  <c r="M10" i="4"/>
  <c r="M9" i="4"/>
  <c r="M8" i="4"/>
  <c r="N7" i="4"/>
  <c r="M7" i="4"/>
  <c r="T6" i="4"/>
  <c r="S6" i="4"/>
  <c r="R6" i="4"/>
  <c r="Q6" i="4"/>
  <c r="M6" i="4"/>
  <c r="H44" i="3"/>
  <c r="N43" i="3"/>
  <c r="M43" i="3"/>
  <c r="M42" i="3"/>
  <c r="N41" i="3"/>
  <c r="M41" i="3"/>
  <c r="N40" i="3"/>
  <c r="M40" i="3"/>
  <c r="M39" i="3"/>
  <c r="M38" i="3"/>
  <c r="N37" i="3"/>
  <c r="M37" i="3"/>
  <c r="N36" i="3"/>
  <c r="M36" i="3"/>
  <c r="N35" i="3"/>
  <c r="M35" i="3"/>
  <c r="N34" i="3"/>
  <c r="M34" i="3"/>
  <c r="M33" i="3"/>
  <c r="N32" i="3"/>
  <c r="M32" i="3"/>
  <c r="M31" i="3"/>
  <c r="M30" i="3"/>
  <c r="H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M19" i="3"/>
  <c r="M18" i="3"/>
  <c r="M17" i="3"/>
  <c r="H16" i="3"/>
  <c r="M15" i="3"/>
  <c r="N14" i="3"/>
  <c r="M14" i="3"/>
  <c r="N13" i="3"/>
  <c r="M13" i="3"/>
  <c r="N12" i="3"/>
  <c r="M12" i="3"/>
  <c r="M11" i="3"/>
  <c r="N10" i="3"/>
  <c r="M10" i="3"/>
  <c r="M9" i="3"/>
  <c r="M8" i="3"/>
  <c r="N7" i="3"/>
  <c r="M7" i="3"/>
  <c r="T6" i="3"/>
  <c r="S6" i="3"/>
  <c r="R6" i="3"/>
  <c r="Q6" i="3"/>
  <c r="M6" i="3"/>
  <c r="H44" i="2"/>
  <c r="N43" i="2"/>
  <c r="M43" i="2"/>
  <c r="M42" i="2"/>
  <c r="N41" i="2"/>
  <c r="M41" i="2"/>
  <c r="N40" i="2"/>
  <c r="M40" i="2"/>
  <c r="M39" i="2"/>
  <c r="M38" i="2"/>
  <c r="N37" i="2"/>
  <c r="M37" i="2"/>
  <c r="N36" i="2"/>
  <c r="M36" i="2"/>
  <c r="N35" i="2"/>
  <c r="M35" i="2"/>
  <c r="N34" i="2"/>
  <c r="M34" i="2"/>
  <c r="M33" i="2"/>
  <c r="N32" i="2"/>
  <c r="M32" i="2"/>
  <c r="M31" i="2"/>
  <c r="M30" i="2"/>
  <c r="H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M19" i="2"/>
  <c r="M18" i="2"/>
  <c r="M17" i="2"/>
  <c r="H16" i="2"/>
  <c r="M15" i="2"/>
  <c r="N14" i="2"/>
  <c r="M14" i="2"/>
  <c r="N13" i="2"/>
  <c r="M13" i="2"/>
  <c r="N12" i="2"/>
  <c r="M12" i="2"/>
  <c r="M11" i="2"/>
  <c r="N10" i="2"/>
  <c r="M10" i="2"/>
  <c r="M9" i="2"/>
  <c r="N8" i="2"/>
  <c r="M8" i="2"/>
  <c r="N7" i="2"/>
  <c r="M7" i="2"/>
  <c r="T6" i="2"/>
  <c r="S6" i="2"/>
  <c r="R6" i="2"/>
  <c r="Q6" i="2"/>
  <c r="M6" i="2"/>
  <c r="N10" i="1"/>
  <c r="O50" i="2" l="1"/>
  <c r="Q46" i="2"/>
  <c r="O50" i="3"/>
  <c r="Q46" i="3"/>
  <c r="Q46" i="4"/>
  <c r="O49" i="4"/>
  <c r="O47" i="4"/>
  <c r="O50" i="4"/>
  <c r="O46" i="4"/>
  <c r="O46" i="3"/>
  <c r="O47" i="3"/>
  <c r="O49" i="3"/>
  <c r="O47" i="2"/>
  <c r="O46" i="2"/>
  <c r="O49" i="2"/>
  <c r="N43" i="1"/>
  <c r="N41" i="1"/>
  <c r="N40" i="1"/>
  <c r="N37" i="1"/>
  <c r="N36" i="1"/>
  <c r="N35" i="1"/>
  <c r="N34" i="1"/>
  <c r="N32" i="1"/>
  <c r="N22" i="1"/>
  <c r="N23" i="1"/>
  <c r="N24" i="1"/>
  <c r="N25" i="1"/>
  <c r="N26" i="1"/>
  <c r="N27" i="1"/>
  <c r="N28" i="1"/>
  <c r="N21" i="1"/>
  <c r="N20" i="1"/>
  <c r="N14" i="1"/>
  <c r="N13" i="1"/>
  <c r="N12" i="1"/>
  <c r="N7" i="1"/>
  <c r="T6" i="1"/>
  <c r="S6" i="1"/>
  <c r="Q6" i="1"/>
  <c r="R6" i="1"/>
  <c r="M8" i="1"/>
  <c r="M9" i="1"/>
  <c r="M10" i="1"/>
  <c r="M11" i="1"/>
  <c r="M12" i="1"/>
  <c r="M13" i="1"/>
  <c r="M14" i="1"/>
  <c r="M15" i="1"/>
  <c r="M17" i="1"/>
  <c r="M18" i="1"/>
  <c r="M19" i="1"/>
  <c r="M20" i="1"/>
  <c r="M21" i="1"/>
  <c r="M22" i="1"/>
  <c r="M23" i="1"/>
  <c r="M24" i="1"/>
  <c r="M25" i="1"/>
  <c r="M26" i="1"/>
  <c r="M27" i="1"/>
  <c r="M28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6" i="1"/>
  <c r="M7" i="1"/>
  <c r="H44" i="1"/>
  <c r="H29" i="1"/>
  <c r="H16" i="1"/>
  <c r="O50" i="1" l="1"/>
  <c r="Q46" i="1"/>
  <c r="O46" i="1"/>
  <c r="O47" i="1"/>
  <c r="O49" i="1"/>
</calcChain>
</file>

<file path=xl/sharedStrings.xml><?xml version="1.0" encoding="utf-8"?>
<sst xmlns="http://schemas.openxmlformats.org/spreadsheetml/2006/main" count="376" uniqueCount="75">
  <si>
    <r>
      <rPr>
        <b/>
        <sz val="8"/>
        <rFont val="Arial"/>
        <family val="2"/>
      </rPr>
      <t>O7 - Imaginer une solution, répondre à un besoin</t>
    </r>
  </si>
  <si>
    <r>
      <rPr>
        <b/>
        <sz val="8"/>
        <rFont val="Arial"/>
        <family val="2"/>
      </rPr>
      <t>CO7.1</t>
    </r>
  </si>
  <si>
    <t>Décoder la notice technique d’un système, vérifier la conformité du fonctionnement</t>
  </si>
  <si>
    <t>L'interprétation de la notice du système permet de décrire une procédure</t>
  </si>
  <si>
    <r>
      <rPr>
        <sz val="6"/>
        <rFont val="Arial"/>
        <family val="2"/>
      </rPr>
      <t>Le système est installé et paramétré</t>
    </r>
  </si>
  <si>
    <t>Les mesures sont effectuées et comparées aux caractéristiques de la notice technique</t>
  </si>
  <si>
    <r>
      <rPr>
        <sz val="6"/>
        <rFont val="Arial"/>
        <family val="2"/>
      </rPr>
      <t>Un rapport de mise en œuvre et d'essais est rédigé</t>
    </r>
  </si>
  <si>
    <r>
      <rPr>
        <b/>
        <sz val="8"/>
        <rFont val="Arial"/>
        <family val="2"/>
      </rPr>
      <t>CO7.2</t>
    </r>
  </si>
  <si>
    <t>Décoder le cahier des charges fonctionnel décrivant le besoin exprimé, identifier la fonction définie par un besoin exprimé, faire des mesures pour caractériser cette fonction et conclure sur sa conformité</t>
  </si>
  <si>
    <t>Les diagrammes Sysml utilsés sont bien interprétés</t>
  </si>
  <si>
    <t>Une procédure pertinente est proposée et mise en œuvre</t>
  </si>
  <si>
    <t>Un rapport de conformité est rédigé</t>
  </si>
  <si>
    <r>
      <rPr>
        <b/>
        <sz val="8"/>
        <rFont val="Arial"/>
        <family val="2"/>
      </rPr>
      <t>CO7.3</t>
    </r>
  </si>
  <si>
    <t>Exprimer le principe de fonctionnement d'un système à partir des diagrammes SysML pertinents. Repérer les constituants de la chaîne d'énergie et d'information.</t>
  </si>
  <si>
    <t>Le système est modélisé à l'aide de diagrammes conformes</t>
  </si>
  <si>
    <t>Les diagrammes comportementaux permettant d'exprimer le principe de fonctionnement sont correctement utilisés</t>
  </si>
  <si>
    <t>Les constituants sont identifiés</t>
  </si>
  <si>
    <r>
      <rPr>
        <b/>
        <sz val="8"/>
        <rFont val="Arial"/>
        <family val="2"/>
      </rPr>
      <t>O8 - Valider des solutions techniques</t>
    </r>
  </si>
  <si>
    <r>
      <rPr>
        <b/>
        <sz val="8"/>
        <rFont val="Arial"/>
        <family val="2"/>
      </rPr>
      <t>C08.1</t>
    </r>
  </si>
  <si>
    <t>Rechercher et choisir une solution logicielle ou matérielle au regard de la définition d'un système</t>
  </si>
  <si>
    <r>
      <rPr>
        <sz val="6"/>
        <rFont val="Arial"/>
        <family val="2"/>
      </rPr>
      <t>La définition du système est exprimée correctement</t>
    </r>
  </si>
  <si>
    <r>
      <rPr>
        <sz val="6"/>
        <rFont val="Arial"/>
        <family val="2"/>
      </rPr>
      <t>Une liste non exhaustive de solutions pertinentes est établie</t>
    </r>
  </si>
  <si>
    <r>
      <rPr>
        <sz val="6"/>
        <rFont val="Arial"/>
        <family val="2"/>
      </rPr>
      <t>Le choix de la solution est argumenté</t>
    </r>
  </si>
  <si>
    <r>
      <rPr>
        <b/>
        <sz val="8"/>
        <rFont val="Arial"/>
        <family val="2"/>
      </rPr>
      <t>CO8.2</t>
    </r>
  </si>
  <si>
    <t>Établir pour une fonction précédemment identifiée un modèle de comportement à partir de mesures faites sur le système</t>
  </si>
  <si>
    <t>Les mesures nécessaires sont effectuées</t>
  </si>
  <si>
    <t>Un modèle de comportement pertinent est établi</t>
  </si>
  <si>
    <t>Les paramètres du modèle sont renseignés pour limiter les écarts avec les mesures</t>
  </si>
  <si>
    <r>
      <rPr>
        <b/>
        <sz val="8"/>
        <rFont val="Arial"/>
        <family val="2"/>
      </rPr>
      <t>C08.3</t>
    </r>
  </si>
  <si>
    <t>Traduire sous forme graphique l'architecture de la chaîne d'information identifiée pour un système et définir les paramètres d'utilisation du simulateur</t>
  </si>
  <si>
    <t>La chaîne d'information est modélisée par des diagrammes adaptés (SysML)</t>
  </si>
  <si>
    <r>
      <rPr>
        <sz val="6"/>
        <rFont val="Arial"/>
        <family val="2"/>
      </rPr>
      <t>Le diagramme « états/transitions » est programmé</t>
    </r>
  </si>
  <si>
    <r>
      <rPr>
        <b/>
        <sz val="8"/>
        <rFont val="Arial"/>
        <family val="2"/>
      </rPr>
      <t>CO8.4</t>
    </r>
  </si>
  <si>
    <t>Identifier les variables simulées et mesurées sur un système pour valider le choix d'une solution</t>
  </si>
  <si>
    <r>
      <rPr>
        <sz val="6"/>
        <rFont val="Arial"/>
        <family val="2"/>
      </rPr>
      <t>Les grandeurs caractéristiques du système simulé sont identifiées</t>
    </r>
  </si>
  <si>
    <t>Les variables caractéristiques du système réel sont mesurables</t>
  </si>
  <si>
    <r>
      <rPr>
        <sz val="6"/>
        <rFont val="Arial"/>
        <family val="2"/>
      </rPr>
      <t>Les paramètres du système simulé sont affinés pour réduire les écarts avec le système réel</t>
    </r>
  </si>
  <si>
    <r>
      <rPr>
        <sz val="6"/>
        <rFont val="Arial"/>
        <family val="2"/>
      </rPr>
      <t>Les conditions de simulation sont argumentées pour valider le choix d'une solution</t>
    </r>
  </si>
  <si>
    <r>
      <rPr>
        <b/>
        <sz val="8"/>
        <rFont val="Arial"/>
        <family val="2"/>
      </rPr>
      <t>O9 - Gérer la vie du produit</t>
    </r>
  </si>
  <si>
    <r>
      <rPr>
        <b/>
        <sz val="8"/>
        <rFont val="Arial"/>
        <family val="2"/>
      </rPr>
      <t>CO9.1</t>
    </r>
  </si>
  <si>
    <r>
      <rPr>
        <sz val="6"/>
        <rFont val="Arial"/>
        <family val="2"/>
      </rPr>
      <t>Utiliser les outils adaptés pour planifier un projet (diagramme de Gantt, chemin critique, données économiques, réunions de projet)</t>
    </r>
  </si>
  <si>
    <t>Le cahier des charges fonctionnel est analysé et reformulé</t>
  </si>
  <si>
    <r>
      <rPr>
        <sz val="6"/>
        <rFont val="Arial"/>
        <family val="2"/>
      </rPr>
      <t>Les données économiques sont identifiées</t>
    </r>
  </si>
  <si>
    <r>
      <rPr>
        <sz val="6"/>
        <rFont val="Arial"/>
        <family val="2"/>
      </rPr>
      <t>Les chemins critiques sont mis en évidence et les dates de réunions de projet sont fixées</t>
    </r>
  </si>
  <si>
    <r>
      <rPr>
        <b/>
        <sz val="8"/>
        <rFont val="Arial"/>
        <family val="2"/>
      </rPr>
      <t>CO9.2</t>
    </r>
  </si>
  <si>
    <t>Installer, configurer et instrumenter un système réel. Mettre en œuvre la chaîne d'acquisition puis acquérir, traiter, transmettre et restituer l'information</t>
  </si>
  <si>
    <t>La notice du système est correctement interprétée</t>
  </si>
  <si>
    <t>Les grandeurs caractéristiques sont identifiées et le système est instrumenté de manière adaptée</t>
  </si>
  <si>
    <t>Les grandeurs sont acquises, traitées et transmises</t>
  </si>
  <si>
    <t>Les contraintes temporelles et fréquentielles sont respectées, l'information est restituée</t>
  </si>
  <si>
    <r>
      <rPr>
        <b/>
        <sz val="8"/>
        <rFont val="Arial"/>
        <family val="2"/>
      </rPr>
      <t>CO9.3</t>
    </r>
  </si>
  <si>
    <r>
      <rPr>
        <sz val="6"/>
        <rFont val="Arial"/>
        <family val="2"/>
      </rPr>
      <t>Rechercher des évolutions de constituants dans le cadre d'une démarche de veille technologique, analyser la structure d'un système pour intervenir sur les constituants dans le cadre d'une opération de maintenance</t>
    </r>
  </si>
  <si>
    <t>Les procédures adaptées d'intervention sur les constituants sont proposées</t>
  </si>
  <si>
    <t>L'intervention de maintenance sur le système est planifiée et la continuité de service assurée</t>
  </si>
  <si>
    <t>Le rapport de maintenance est établi</t>
  </si>
  <si>
    <r>
      <rPr>
        <b/>
        <sz val="8"/>
        <rFont val="Arial"/>
        <family val="2"/>
      </rPr>
      <t>CO9.4</t>
    </r>
  </si>
  <si>
    <t>Rechercher et choisir de nouveaux constituants d'un système (ou d'un projet finalisé) au regard d'évolutions technologiques, socioNON économiques spécifiées dans
un cahier des charges</t>
  </si>
  <si>
    <t>Les diagrammes comportementaux sont correctement mis à jour</t>
  </si>
  <si>
    <t>Des constituants sont choisis et justifiés</t>
  </si>
  <si>
    <t>Le prototypage rapide de la solution est organisé</t>
  </si>
  <si>
    <t>VALIDATION</t>
  </si>
  <si>
    <t>NOTE</t>
  </si>
  <si>
    <t>NOM :</t>
  </si>
  <si>
    <t>PRENOM :</t>
  </si>
  <si>
    <t>SIN</t>
  </si>
  <si>
    <t>REVUE PROJET SEQ8   CI5 Communication entre Systèmes</t>
  </si>
  <si>
    <t>RV1</t>
  </si>
  <si>
    <t>RV3</t>
  </si>
  <si>
    <t>RV2</t>
  </si>
  <si>
    <t>RV1-RV2-RV3</t>
  </si>
  <si>
    <t>Note RV1</t>
  </si>
  <si>
    <t>Note RV2</t>
  </si>
  <si>
    <t>Note RV3</t>
  </si>
  <si>
    <t>Note</t>
  </si>
  <si>
    <t>REVUE PROJET -  CI3 Communication au sein d'un système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</si>
</sst>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&quot; &quot;?/2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000000"/>
      <name val="Calibri"/>
      <family val="2"/>
      <charset val="204"/>
    </font>
    <font>
      <b/>
      <sz val="8"/>
      <color theme="1"/>
      <name val="Calibri"/>
      <family val="2"/>
      <scheme val="minor"/>
    </font>
    <font>
      <b/>
      <sz val="8"/>
      <name val="Arial"/>
      <family val="2"/>
    </font>
    <font>
      <sz val="6"/>
      <name val="Arial"/>
      <family val="2"/>
    </font>
    <font>
      <sz val="6"/>
      <color theme="1"/>
      <name val="Calibri"/>
      <family val="2"/>
      <scheme val="minor"/>
    </font>
    <font>
      <b/>
      <sz val="14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7030A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11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0" fillId="0" borderId="0" xfId="0" applyNumberFormat="1" applyAlignment="1">
      <alignment horizontal="center"/>
    </xf>
    <xf numFmtId="0" fontId="2" fillId="3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wrapText="1"/>
    </xf>
    <xf numFmtId="9" fontId="4" fillId="3" borderId="0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center" vertical="center"/>
    </xf>
    <xf numFmtId="12" fontId="0" fillId="0" borderId="0" xfId="0" applyNumberFormat="1" applyAlignment="1">
      <alignment horizontal="center" vertical="center"/>
    </xf>
    <xf numFmtId="0" fontId="0" fillId="0" borderId="27" xfId="0" applyBorder="1"/>
    <xf numFmtId="0" fontId="0" fillId="0" borderId="27" xfId="0" applyBorder="1" applyAlignment="1">
      <alignment horizontal="center"/>
    </xf>
    <xf numFmtId="0" fontId="0" fillId="0" borderId="0" xfId="0" applyAlignment="1">
      <alignment horizontal="right"/>
    </xf>
    <xf numFmtId="0" fontId="8" fillId="0" borderId="0" xfId="0" applyFont="1" applyAlignment="1"/>
    <xf numFmtId="0" fontId="9" fillId="0" borderId="0" xfId="0" applyFont="1"/>
    <xf numFmtId="0" fontId="10" fillId="0" borderId="1" xfId="0" applyFont="1" applyBorder="1"/>
    <xf numFmtId="0" fontId="10" fillId="0" borderId="0" xfId="0" applyFont="1"/>
    <xf numFmtId="0" fontId="11" fillId="0" borderId="0" xfId="0" applyFont="1"/>
    <xf numFmtId="0" fontId="11" fillId="0" borderId="1" xfId="0" applyFont="1" applyBorder="1"/>
    <xf numFmtId="0" fontId="9" fillId="0" borderId="1" xfId="0" applyFont="1" applyBorder="1"/>
    <xf numFmtId="165" fontId="9" fillId="0" borderId="0" xfId="0" applyNumberFormat="1" applyFont="1" applyAlignment="1">
      <alignment horizontal="center"/>
    </xf>
    <xf numFmtId="165" fontId="10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4" borderId="24" xfId="0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7" fillId="4" borderId="2" xfId="0" applyFont="1" applyFill="1" applyBorder="1" applyAlignment="1">
      <alignment horizontal="left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23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left" vertical="center" wrapText="1"/>
    </xf>
    <xf numFmtId="0" fontId="6" fillId="4" borderId="15" xfId="0" applyFont="1" applyFill="1" applyBorder="1" applyAlignment="1">
      <alignment horizontal="left" vertical="center" wrapText="1"/>
    </xf>
    <xf numFmtId="0" fontId="6" fillId="4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0" fillId="4" borderId="17" xfId="0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left" vertical="center" wrapText="1"/>
    </xf>
    <xf numFmtId="0" fontId="7" fillId="4" borderId="11" xfId="0" applyFont="1" applyFill="1" applyBorder="1" applyAlignment="1">
      <alignment horizontal="left" vertical="center" wrapText="1"/>
    </xf>
    <xf numFmtId="0" fontId="7" fillId="4" borderId="16" xfId="0" applyFont="1" applyFill="1" applyBorder="1" applyAlignment="1">
      <alignment horizontal="left" vertical="center" wrapText="1"/>
    </xf>
    <xf numFmtId="0" fontId="7" fillId="4" borderId="0" xfId="0" applyFont="1" applyFill="1" applyBorder="1" applyAlignment="1">
      <alignment horizontal="left" vertical="center" wrapText="1"/>
    </xf>
    <xf numFmtId="0" fontId="7" fillId="4" borderId="17" xfId="0" applyFont="1" applyFill="1" applyBorder="1" applyAlignment="1">
      <alignment horizontal="left" vertical="center" wrapText="1"/>
    </xf>
    <xf numFmtId="0" fontId="7" fillId="4" borderId="21" xfId="0" applyFont="1" applyFill="1" applyBorder="1" applyAlignment="1">
      <alignment horizontal="left" vertical="center" wrapText="1"/>
    </xf>
    <xf numFmtId="0" fontId="0" fillId="4" borderId="26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left" vertical="center" wrapText="1"/>
    </xf>
    <xf numFmtId="0" fontId="7" fillId="4" borderId="12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9" xfId="0" applyFont="1" applyFill="1" applyBorder="1" applyAlignment="1">
      <alignment horizontal="left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6" fillId="4" borderId="1" xfId="0" applyFont="1" applyFill="1" applyBorder="1" applyAlignment="1">
      <alignment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4" borderId="19" xfId="0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7" fillId="4" borderId="7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left" wrapText="1"/>
    </xf>
    <xf numFmtId="0" fontId="7" fillId="4" borderId="1" xfId="0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0" fillId="5" borderId="18" xfId="0" applyFill="1" applyBorder="1" applyAlignment="1">
      <alignment horizontal="center" vertical="center" wrapText="1"/>
    </xf>
    <xf numFmtId="0" fontId="0" fillId="5" borderId="19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3" xfId="0" applyFill="1" applyBorder="1" applyAlignment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vertical="center" wrapText="1"/>
    </xf>
    <xf numFmtId="0" fontId="7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19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3" xfId="0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left" vertical="center" wrapText="1"/>
    </xf>
    <xf numFmtId="0" fontId="6" fillId="7" borderId="7" xfId="0" applyFont="1" applyFill="1" applyBorder="1" applyAlignment="1">
      <alignment horizontal="left" vertical="center" wrapText="1"/>
    </xf>
    <xf numFmtId="0" fontId="6" fillId="7" borderId="15" xfId="0" applyFont="1" applyFill="1" applyBorder="1" applyAlignment="1">
      <alignment horizontal="left" vertical="center" wrapText="1"/>
    </xf>
    <xf numFmtId="0" fontId="6" fillId="7" borderId="6" xfId="0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0" fillId="7" borderId="14" xfId="0" applyFill="1" applyBorder="1" applyAlignment="1">
      <alignment horizontal="center" vertical="center" wrapText="1"/>
    </xf>
    <xf numFmtId="0" fontId="0" fillId="7" borderId="16" xfId="0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left" vertical="center" wrapText="1"/>
    </xf>
    <xf numFmtId="0" fontId="7" fillId="6" borderId="2" xfId="0" applyFont="1" applyFill="1" applyBorder="1" applyAlignment="1">
      <alignment horizontal="left" vertical="center" wrapText="1"/>
    </xf>
    <xf numFmtId="0" fontId="7" fillId="7" borderId="7" xfId="0" applyFont="1" applyFill="1" applyBorder="1" applyAlignment="1">
      <alignment horizontal="left" vertical="center" wrapText="1"/>
    </xf>
    <xf numFmtId="0" fontId="7" fillId="7" borderId="15" xfId="0" applyFont="1" applyFill="1" applyBorder="1" applyAlignment="1">
      <alignment horizontal="left" vertical="center" wrapText="1"/>
    </xf>
    <xf numFmtId="0" fontId="7" fillId="7" borderId="6" xfId="0" applyFont="1" applyFill="1" applyBorder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0"/>
  <sheetViews>
    <sheetView tabSelected="1" zoomScale="85" zoomScaleNormal="85" workbookViewId="0">
      <selection activeCell="V9" sqref="V9"/>
    </sheetView>
  </sheetViews>
  <sheetFormatPr baseColWidth="10" defaultRowHeight="15" x14ac:dyDescent="0.25"/>
  <cols>
    <col min="1" max="1" width="11.42578125" style="1"/>
    <col min="8" max="8" width="11.42578125" style="1"/>
    <col min="9" max="9" width="5.28515625" customWidth="1"/>
    <col min="10" max="10" width="4.5703125" customWidth="1"/>
    <col min="11" max="11" width="5.140625" customWidth="1"/>
    <col min="12" max="12" width="5.7109375" customWidth="1"/>
    <col min="13" max="13" width="2.7109375" customWidth="1"/>
    <col min="14" max="14" width="1" style="2" customWidth="1"/>
    <col min="15" max="15" width="14" customWidth="1"/>
  </cols>
  <sheetData>
    <row r="1" spans="2:20" s="1" customFormat="1" ht="18.75" x14ac:dyDescent="0.3">
      <c r="B1" s="27" t="s">
        <v>74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15"/>
      <c r="N1" s="15"/>
    </row>
    <row r="2" spans="2:20" s="1" customFormat="1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  <c r="N2" s="2"/>
    </row>
    <row r="3" spans="2:20" s="1" customFormat="1" x14ac:dyDescent="0.25">
      <c r="I3" s="2"/>
      <c r="J3" s="2"/>
      <c r="K3" s="2"/>
      <c r="L3" s="2"/>
      <c r="N3" s="2"/>
    </row>
    <row r="4" spans="2:20" s="1" customFormat="1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73" t="s">
        <v>0</v>
      </c>
      <c r="C5" s="74"/>
      <c r="D5" s="74"/>
      <c r="E5" s="74"/>
      <c r="F5" s="74"/>
      <c r="G5" s="75"/>
      <c r="H5" s="4"/>
    </row>
    <row r="6" spans="2:20" ht="15.75" customHeight="1" x14ac:dyDescent="0.25">
      <c r="B6" s="38" t="s">
        <v>1</v>
      </c>
      <c r="C6" s="57" t="s">
        <v>2</v>
      </c>
      <c r="D6" s="58"/>
      <c r="E6" s="44" t="s">
        <v>3</v>
      </c>
      <c r="F6" s="76"/>
      <c r="G6" s="77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t="str">
        <f>IF(AND(I6=0,J6=1,K6=0,L6=0),1/3,"")</f>
        <v/>
      </c>
      <c r="T6" t="str">
        <f>IF(AND(I6=0,J6=1,K6=0,L6=0),1/3,"")</f>
        <v/>
      </c>
    </row>
    <row r="7" spans="2:20" ht="16.5" customHeight="1" x14ac:dyDescent="0.25">
      <c r="B7" s="39"/>
      <c r="C7" s="59"/>
      <c r="D7" s="60"/>
      <c r="E7" s="108" t="s">
        <v>4</v>
      </c>
      <c r="F7" s="109"/>
      <c r="G7" s="110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9"/>
      <c r="C8" s="59"/>
      <c r="D8" s="60"/>
      <c r="E8" s="79" t="s">
        <v>5</v>
      </c>
      <c r="F8" s="80"/>
      <c r="G8" s="80"/>
      <c r="H8" s="6">
        <v>0</v>
      </c>
      <c r="M8" s="1" t="str">
        <f t="shared" ref="M8:M43" si="0">(IF(H8&gt;0,"◄",""))</f>
        <v/>
      </c>
    </row>
    <row r="9" spans="2:20" x14ac:dyDescent="0.25">
      <c r="B9" s="49"/>
      <c r="C9" s="61"/>
      <c r="D9" s="62"/>
      <c r="E9" s="80" t="s">
        <v>6</v>
      </c>
      <c r="F9" s="80"/>
      <c r="G9" s="80"/>
      <c r="H9" s="6">
        <v>0</v>
      </c>
      <c r="M9" s="1" t="str">
        <f t="shared" si="0"/>
        <v/>
      </c>
    </row>
    <row r="10" spans="2:20" x14ac:dyDescent="0.25">
      <c r="B10" s="83" t="s">
        <v>7</v>
      </c>
      <c r="C10" s="67" t="s">
        <v>8</v>
      </c>
      <c r="D10" s="31"/>
      <c r="E10" s="81" t="s">
        <v>9</v>
      </c>
      <c r="F10" s="82"/>
      <c r="G10" s="82"/>
      <c r="H10" s="5">
        <v>1</v>
      </c>
      <c r="I10" s="21"/>
      <c r="J10" s="21"/>
      <c r="K10" s="21"/>
      <c r="L10" s="21"/>
      <c r="M10" s="16" t="str">
        <f t="shared" si="0"/>
        <v>◄</v>
      </c>
      <c r="N10" s="2">
        <f>(I4*I10+J4*J10+K4*K10+L4*L10)</f>
        <v>0</v>
      </c>
      <c r="O10" s="16" t="s">
        <v>66</v>
      </c>
    </row>
    <row r="11" spans="2:20" x14ac:dyDescent="0.25">
      <c r="B11" s="84"/>
      <c r="C11" s="71"/>
      <c r="D11" s="33"/>
      <c r="E11" s="34" t="s">
        <v>10</v>
      </c>
      <c r="F11" s="35"/>
      <c r="G11" s="35"/>
      <c r="H11" s="5">
        <v>0</v>
      </c>
      <c r="M11" s="1" t="str">
        <f t="shared" si="0"/>
        <v/>
      </c>
    </row>
    <row r="12" spans="2:20" x14ac:dyDescent="0.25">
      <c r="B12" s="84"/>
      <c r="C12" s="71"/>
      <c r="D12" s="33"/>
      <c r="E12" s="81" t="s">
        <v>11</v>
      </c>
      <c r="F12" s="82"/>
      <c r="G12" s="82"/>
      <c r="H12" s="5">
        <v>1</v>
      </c>
      <c r="I12" s="21"/>
      <c r="J12" s="21"/>
      <c r="K12" s="21"/>
      <c r="L12" s="21"/>
      <c r="M12" s="16" t="str">
        <f t="shared" si="0"/>
        <v>◄</v>
      </c>
      <c r="N12" s="2">
        <f>(I4*I12+J4*J12+K4*K12+L4*L12)</f>
        <v>0</v>
      </c>
      <c r="O12" s="16" t="s">
        <v>66</v>
      </c>
    </row>
    <row r="13" spans="2:20" x14ac:dyDescent="0.25">
      <c r="B13" s="85" t="s">
        <v>12</v>
      </c>
      <c r="C13" s="67" t="s">
        <v>13</v>
      </c>
      <c r="D13" s="31"/>
      <c r="E13" s="81" t="s">
        <v>14</v>
      </c>
      <c r="F13" s="82"/>
      <c r="G13" s="82"/>
      <c r="H13" s="5">
        <v>1</v>
      </c>
      <c r="I13" s="21"/>
      <c r="J13" s="21"/>
      <c r="K13" s="21"/>
      <c r="L13" s="21"/>
      <c r="M13" s="16" t="str">
        <f t="shared" si="0"/>
        <v>◄</v>
      </c>
      <c r="N13" s="2">
        <f>(I4*I13+J4*J13+K4*K13+L4*L13)</f>
        <v>0</v>
      </c>
      <c r="O13" s="16" t="s">
        <v>66</v>
      </c>
    </row>
    <row r="14" spans="2:20" x14ac:dyDescent="0.25">
      <c r="B14" s="86"/>
      <c r="C14" s="71"/>
      <c r="D14" s="33"/>
      <c r="E14" s="81" t="s">
        <v>15</v>
      </c>
      <c r="F14" s="82"/>
      <c r="G14" s="82"/>
      <c r="H14" s="5">
        <v>1</v>
      </c>
      <c r="I14" s="21"/>
      <c r="J14" s="21"/>
      <c r="K14" s="21"/>
      <c r="L14" s="21"/>
      <c r="M14" s="16" t="str">
        <f t="shared" si="0"/>
        <v>◄</v>
      </c>
      <c r="N14" s="2">
        <f>(I4*I14+J4*J14+K4*K14+L4*L14)</f>
        <v>0</v>
      </c>
      <c r="O14" s="16" t="s">
        <v>66</v>
      </c>
    </row>
    <row r="15" spans="2:20" x14ac:dyDescent="0.25">
      <c r="B15" s="87"/>
      <c r="C15" s="68"/>
      <c r="D15" s="43"/>
      <c r="E15" s="34" t="s">
        <v>16</v>
      </c>
      <c r="F15" s="35"/>
      <c r="G15" s="35"/>
      <c r="H15" s="5">
        <v>0</v>
      </c>
      <c r="M15" s="1" t="str">
        <f t="shared" si="0"/>
        <v/>
      </c>
    </row>
    <row r="16" spans="2:20" x14ac:dyDescent="0.25">
      <c r="B16" s="47" t="s">
        <v>17</v>
      </c>
      <c r="C16" s="48"/>
      <c r="D16" s="48"/>
      <c r="E16" s="48"/>
      <c r="F16" s="48"/>
      <c r="G16" s="48"/>
      <c r="H16" s="7">
        <f>SUM(H6:H15)/10</f>
        <v>0.5</v>
      </c>
      <c r="M16" s="1"/>
    </row>
    <row r="17" spans="2:15" x14ac:dyDescent="0.25">
      <c r="B17" s="38" t="s">
        <v>18</v>
      </c>
      <c r="C17" s="57" t="s">
        <v>19</v>
      </c>
      <c r="D17" s="58"/>
      <c r="E17" s="63" t="s">
        <v>20</v>
      </c>
      <c r="F17" s="63"/>
      <c r="G17" s="63"/>
      <c r="H17" s="5">
        <v>0</v>
      </c>
      <c r="M17" s="1" t="str">
        <f t="shared" si="0"/>
        <v/>
      </c>
    </row>
    <row r="18" spans="2:15" x14ac:dyDescent="0.25">
      <c r="B18" s="39"/>
      <c r="C18" s="59"/>
      <c r="D18" s="60"/>
      <c r="E18" s="63" t="s">
        <v>21</v>
      </c>
      <c r="F18" s="63"/>
      <c r="G18" s="63"/>
      <c r="H18" s="5">
        <v>0</v>
      </c>
      <c r="M18" s="1" t="str">
        <f t="shared" si="0"/>
        <v/>
      </c>
    </row>
    <row r="19" spans="2:15" x14ac:dyDescent="0.25">
      <c r="B19" s="49"/>
      <c r="C19" s="61"/>
      <c r="D19" s="62"/>
      <c r="E19" s="63" t="s">
        <v>22</v>
      </c>
      <c r="F19" s="63"/>
      <c r="G19" s="63"/>
      <c r="H19" s="5">
        <v>0</v>
      </c>
      <c r="M19" s="1" t="str">
        <f t="shared" si="0"/>
        <v/>
      </c>
    </row>
    <row r="20" spans="2:15" x14ac:dyDescent="0.25">
      <c r="B20" s="92" t="s">
        <v>23</v>
      </c>
      <c r="C20" s="67" t="s">
        <v>24</v>
      </c>
      <c r="D20" s="31"/>
      <c r="E20" s="90" t="s">
        <v>25</v>
      </c>
      <c r="F20" s="90"/>
      <c r="G20" s="90"/>
      <c r="H20" s="5">
        <v>1</v>
      </c>
      <c r="I20" s="17"/>
      <c r="J20" s="17"/>
      <c r="K20" s="17"/>
      <c r="L20" s="17"/>
      <c r="M20" s="18" t="str">
        <f t="shared" si="0"/>
        <v>◄</v>
      </c>
      <c r="N20" s="2">
        <f>(I4*I20+J4*J20+K4*K20+L4*L20)</f>
        <v>0</v>
      </c>
      <c r="O20" s="18" t="s">
        <v>68</v>
      </c>
    </row>
    <row r="21" spans="2:15" x14ac:dyDescent="0.25">
      <c r="B21" s="93"/>
      <c r="C21" s="71"/>
      <c r="D21" s="33"/>
      <c r="E21" s="90" t="s">
        <v>26</v>
      </c>
      <c r="F21" s="90"/>
      <c r="G21" s="90"/>
      <c r="H21" s="5">
        <v>1</v>
      </c>
      <c r="I21" s="17"/>
      <c r="J21" s="17"/>
      <c r="K21" s="17"/>
      <c r="L21" s="17"/>
      <c r="M21" s="18" t="str">
        <f t="shared" si="0"/>
        <v>◄</v>
      </c>
      <c r="N21" s="2">
        <f>(0*I21+(1/3)*J21+(2/3)*K21+1*L21)</f>
        <v>0</v>
      </c>
      <c r="O21" s="18" t="s">
        <v>68</v>
      </c>
    </row>
    <row r="22" spans="2:15" x14ac:dyDescent="0.25">
      <c r="B22" s="93"/>
      <c r="C22" s="71"/>
      <c r="D22" s="33"/>
      <c r="E22" s="90" t="s">
        <v>27</v>
      </c>
      <c r="F22" s="90"/>
      <c r="G22" s="90"/>
      <c r="H22" s="5">
        <v>1</v>
      </c>
      <c r="I22" s="17"/>
      <c r="J22" s="17"/>
      <c r="K22" s="17"/>
      <c r="L22" s="17"/>
      <c r="M22" s="18" t="str">
        <f t="shared" si="0"/>
        <v>◄</v>
      </c>
      <c r="N22" s="2">
        <f t="shared" ref="N22:N28" si="1">(0*I22+(1/3)*J22+(2/3)*K22+1*L22)</f>
        <v>0</v>
      </c>
      <c r="O22" s="18" t="s">
        <v>68</v>
      </c>
    </row>
    <row r="23" spans="2:15" x14ac:dyDescent="0.25">
      <c r="B23" s="97" t="s">
        <v>28</v>
      </c>
      <c r="C23" s="67" t="s">
        <v>29</v>
      </c>
      <c r="D23" s="31"/>
      <c r="E23" s="88" t="s">
        <v>30</v>
      </c>
      <c r="F23" s="89"/>
      <c r="G23" s="89"/>
      <c r="H23" s="5">
        <v>1</v>
      </c>
      <c r="I23" s="21"/>
      <c r="J23" s="21"/>
      <c r="K23" s="21"/>
      <c r="L23" s="21"/>
      <c r="M23" s="16" t="str">
        <f t="shared" si="0"/>
        <v>◄</v>
      </c>
      <c r="N23" s="2">
        <f t="shared" si="1"/>
        <v>0</v>
      </c>
      <c r="O23" s="16" t="s">
        <v>66</v>
      </c>
    </row>
    <row r="24" spans="2:15" x14ac:dyDescent="0.25">
      <c r="B24" s="98"/>
      <c r="C24" s="68"/>
      <c r="D24" s="43"/>
      <c r="E24" s="90" t="s">
        <v>31</v>
      </c>
      <c r="F24" s="90"/>
      <c r="G24" s="90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94" t="s">
        <v>32</v>
      </c>
      <c r="C25" s="57" t="s">
        <v>33</v>
      </c>
      <c r="D25" s="58"/>
      <c r="E25" s="90" t="s">
        <v>34</v>
      </c>
      <c r="F25" s="90"/>
      <c r="G25" s="90"/>
      <c r="H25" s="5">
        <v>1</v>
      </c>
      <c r="I25" s="17"/>
      <c r="J25" s="17"/>
      <c r="K25" s="17"/>
      <c r="L25" s="17"/>
      <c r="M25" s="18" t="str">
        <f t="shared" si="0"/>
        <v>◄</v>
      </c>
      <c r="N25" s="2">
        <f t="shared" si="1"/>
        <v>0</v>
      </c>
      <c r="O25" s="18" t="s">
        <v>68</v>
      </c>
    </row>
    <row r="26" spans="2:15" x14ac:dyDescent="0.25">
      <c r="B26" s="95"/>
      <c r="C26" s="59"/>
      <c r="D26" s="60"/>
      <c r="E26" s="91" t="s">
        <v>35</v>
      </c>
      <c r="F26" s="90"/>
      <c r="G26" s="90"/>
      <c r="H26" s="5">
        <v>1</v>
      </c>
      <c r="I26" s="17"/>
      <c r="J26" s="17"/>
      <c r="K26" s="17"/>
      <c r="L26" s="17"/>
      <c r="M26" s="18" t="str">
        <f t="shared" si="0"/>
        <v>◄</v>
      </c>
      <c r="N26" s="2">
        <f t="shared" si="1"/>
        <v>0</v>
      </c>
      <c r="O26" s="18" t="s">
        <v>68</v>
      </c>
    </row>
    <row r="27" spans="2:15" x14ac:dyDescent="0.25">
      <c r="B27" s="95"/>
      <c r="C27" s="59"/>
      <c r="D27" s="60"/>
      <c r="E27" s="90" t="s">
        <v>36</v>
      </c>
      <c r="F27" s="90"/>
      <c r="G27" s="90"/>
      <c r="H27" s="5">
        <v>1</v>
      </c>
      <c r="I27" s="17"/>
      <c r="J27" s="17"/>
      <c r="K27" s="17"/>
      <c r="L27" s="17"/>
      <c r="M27" s="18" t="str">
        <f t="shared" si="0"/>
        <v>◄</v>
      </c>
      <c r="N27" s="2">
        <f t="shared" si="1"/>
        <v>0</v>
      </c>
      <c r="O27" s="18" t="s">
        <v>68</v>
      </c>
    </row>
    <row r="28" spans="2:15" x14ac:dyDescent="0.25">
      <c r="B28" s="96"/>
      <c r="C28" s="61"/>
      <c r="D28" s="62"/>
      <c r="E28" s="90" t="s">
        <v>37</v>
      </c>
      <c r="F28" s="90"/>
      <c r="G28" s="90"/>
      <c r="H28" s="5">
        <v>1</v>
      </c>
      <c r="I28" s="17"/>
      <c r="J28" s="17"/>
      <c r="K28" s="17"/>
      <c r="L28" s="17"/>
      <c r="M28" s="18" t="str">
        <f t="shared" si="0"/>
        <v>◄</v>
      </c>
      <c r="N28" s="2">
        <f t="shared" si="1"/>
        <v>0</v>
      </c>
      <c r="O28" s="18" t="s">
        <v>68</v>
      </c>
    </row>
    <row r="29" spans="2:15" x14ac:dyDescent="0.25">
      <c r="B29" s="47" t="s">
        <v>38</v>
      </c>
      <c r="C29" s="48"/>
      <c r="D29" s="48"/>
      <c r="E29" s="48"/>
      <c r="F29" s="48"/>
      <c r="G29" s="48"/>
      <c r="H29" s="7">
        <f>SUM(H17:H28)/12</f>
        <v>0.75</v>
      </c>
      <c r="M29" s="1"/>
    </row>
    <row r="30" spans="2:15" x14ac:dyDescent="0.25">
      <c r="B30" s="38" t="s">
        <v>39</v>
      </c>
      <c r="C30" s="50" t="s">
        <v>40</v>
      </c>
      <c r="D30" s="51"/>
      <c r="E30" s="34" t="s">
        <v>41</v>
      </c>
      <c r="F30" s="35"/>
      <c r="G30" s="35"/>
      <c r="H30" s="5">
        <v>0</v>
      </c>
      <c r="M30" s="1" t="str">
        <f t="shared" si="0"/>
        <v/>
      </c>
    </row>
    <row r="31" spans="2:15" x14ac:dyDescent="0.25">
      <c r="B31" s="39"/>
      <c r="C31" s="52"/>
      <c r="D31" s="53"/>
      <c r="E31" s="35" t="s">
        <v>42</v>
      </c>
      <c r="F31" s="35"/>
      <c r="G31" s="35"/>
      <c r="H31" s="5">
        <v>0</v>
      </c>
      <c r="M31" s="1" t="str">
        <f t="shared" si="0"/>
        <v/>
      </c>
    </row>
    <row r="32" spans="2:15" x14ac:dyDescent="0.25">
      <c r="B32" s="49"/>
      <c r="C32" s="54"/>
      <c r="D32" s="55"/>
      <c r="E32" s="82" t="s">
        <v>43</v>
      </c>
      <c r="F32" s="82"/>
      <c r="G32" s="82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104" t="s">
        <v>44</v>
      </c>
      <c r="C33" s="40" t="s">
        <v>45</v>
      </c>
      <c r="D33" s="41"/>
      <c r="E33" s="34" t="s">
        <v>46</v>
      </c>
      <c r="F33" s="35"/>
      <c r="G33" s="35"/>
      <c r="H33" s="5">
        <v>0</v>
      </c>
      <c r="M33" s="1" t="str">
        <f t="shared" si="0"/>
        <v/>
      </c>
    </row>
    <row r="34" spans="2:17" x14ac:dyDescent="0.25">
      <c r="B34" s="105"/>
      <c r="C34" s="32"/>
      <c r="D34" s="33"/>
      <c r="E34" s="99" t="s">
        <v>4</v>
      </c>
      <c r="F34" s="99"/>
      <c r="G34" s="99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105"/>
      <c r="C35" s="32"/>
      <c r="D35" s="33"/>
      <c r="E35" s="100" t="s">
        <v>47</v>
      </c>
      <c r="F35" s="101"/>
      <c r="G35" s="102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105"/>
      <c r="C36" s="32"/>
      <c r="D36" s="33"/>
      <c r="E36" s="103" t="s">
        <v>48</v>
      </c>
      <c r="F36" s="99"/>
      <c r="G36" s="99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105"/>
      <c r="C37" s="42"/>
      <c r="D37" s="43"/>
      <c r="E37" s="103" t="s">
        <v>49</v>
      </c>
      <c r="F37" s="99"/>
      <c r="G37" s="99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28" t="s">
        <v>50</v>
      </c>
      <c r="C38" s="30" t="s">
        <v>51</v>
      </c>
      <c r="D38" s="31"/>
      <c r="E38" s="34" t="s">
        <v>52</v>
      </c>
      <c r="F38" s="35"/>
      <c r="G38" s="35"/>
      <c r="H38" s="5">
        <v>0</v>
      </c>
      <c r="M38" s="1" t="str">
        <f t="shared" si="0"/>
        <v/>
      </c>
    </row>
    <row r="39" spans="2:17" x14ac:dyDescent="0.25">
      <c r="B39" s="29"/>
      <c r="C39" s="32"/>
      <c r="D39" s="33"/>
      <c r="E39" s="34" t="s">
        <v>53</v>
      </c>
      <c r="F39" s="35"/>
      <c r="G39" s="35"/>
      <c r="H39" s="5">
        <v>0</v>
      </c>
      <c r="M39" s="1" t="str">
        <f t="shared" si="0"/>
        <v/>
      </c>
    </row>
    <row r="40" spans="2:17" x14ac:dyDescent="0.25">
      <c r="B40" s="29"/>
      <c r="C40" s="32"/>
      <c r="D40" s="33"/>
      <c r="E40" s="106" t="s">
        <v>54</v>
      </c>
      <c r="F40" s="107"/>
      <c r="G40" s="107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8" t="s">
        <v>68</v>
      </c>
    </row>
    <row r="41" spans="2:17" x14ac:dyDescent="0.25">
      <c r="B41" s="28" t="s">
        <v>55</v>
      </c>
      <c r="C41" s="30" t="s">
        <v>56</v>
      </c>
      <c r="D41" s="31"/>
      <c r="E41" s="103" t="s">
        <v>57</v>
      </c>
      <c r="F41" s="99"/>
      <c r="G41" s="99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29"/>
      <c r="C42" s="32"/>
      <c r="D42" s="33"/>
      <c r="E42" s="34" t="s">
        <v>58</v>
      </c>
      <c r="F42" s="35"/>
      <c r="G42" s="35"/>
      <c r="H42" s="5">
        <v>0</v>
      </c>
      <c r="M42" s="1" t="str">
        <f t="shared" si="0"/>
        <v/>
      </c>
    </row>
    <row r="43" spans="2:17" x14ac:dyDescent="0.25">
      <c r="B43" s="56"/>
      <c r="C43" s="42"/>
      <c r="D43" s="43"/>
      <c r="E43" s="103" t="s">
        <v>59</v>
      </c>
      <c r="F43" s="99"/>
      <c r="G43" s="99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O46" s="22">
        <f>ROUNDUP(20*(N10+N13+N12+N14+N23+N32)/6,1)</f>
        <v>0</v>
      </c>
      <c r="P46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O47" s="23">
        <f>ROUNDUP(20*SUM(N20,N21,N22,N24,N25,N26,N27,N28,N40)/9,1)</f>
        <v>0</v>
      </c>
    </row>
    <row r="49" spans="12:15" x14ac:dyDescent="0.25">
      <c r="L49" s="19" t="s">
        <v>72</v>
      </c>
      <c r="O49" s="24">
        <f>ROUNDUP(20*SUM(N7,N34,N35,N36,N37,N43,N41)/7,1)</f>
        <v>0</v>
      </c>
    </row>
    <row r="50" spans="12:15" x14ac:dyDescent="0.25">
      <c r="L50" s="1" t="s">
        <v>73</v>
      </c>
      <c r="M50" s="1"/>
      <c r="O50" s="24">
        <f>ROUNDUP(20*SUM(N43,N41,N40,N37,N36,N35,N34,N32,N28,N27,N26,N25,N24,N23,N22,N21,N20,N14,N13,N12,N10,N7)/22,1)</f>
        <v>0</v>
      </c>
    </row>
  </sheetData>
  <mergeCells count="62">
    <mergeCell ref="B5:G5"/>
    <mergeCell ref="B6:B9"/>
    <mergeCell ref="C6:D9"/>
    <mergeCell ref="E6:G6"/>
    <mergeCell ref="E7:G7"/>
    <mergeCell ref="E8:G8"/>
    <mergeCell ref="E9:G9"/>
    <mergeCell ref="B13:B15"/>
    <mergeCell ref="C13:D15"/>
    <mergeCell ref="E13:G13"/>
    <mergeCell ref="E14:G14"/>
    <mergeCell ref="E15:G15"/>
    <mergeCell ref="B10:B12"/>
    <mergeCell ref="C10:D12"/>
    <mergeCell ref="E10:G10"/>
    <mergeCell ref="E11:G11"/>
    <mergeCell ref="E12:G12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E30:G30"/>
    <mergeCell ref="E31:G31"/>
    <mergeCell ref="E32:G32"/>
    <mergeCell ref="B25:B28"/>
    <mergeCell ref="C25:D28"/>
    <mergeCell ref="E25:G25"/>
    <mergeCell ref="E26:G26"/>
    <mergeCell ref="E27:G27"/>
    <mergeCell ref="E28:G28"/>
    <mergeCell ref="B41:B43"/>
    <mergeCell ref="C41:D43"/>
    <mergeCell ref="E41:G41"/>
    <mergeCell ref="E42:G42"/>
    <mergeCell ref="E43:G43"/>
    <mergeCell ref="B1:L1"/>
    <mergeCell ref="B38:B40"/>
    <mergeCell ref="C38:D40"/>
    <mergeCell ref="E38:G38"/>
    <mergeCell ref="E39:G39"/>
    <mergeCell ref="E40:G40"/>
    <mergeCell ref="B33:B37"/>
    <mergeCell ref="C33:D37"/>
    <mergeCell ref="E33:G33"/>
    <mergeCell ref="E34:G34"/>
    <mergeCell ref="E35:G35"/>
    <mergeCell ref="E36:G36"/>
    <mergeCell ref="E37:G37"/>
    <mergeCell ref="B29:G29"/>
    <mergeCell ref="B30:B32"/>
    <mergeCell ref="C30:D32"/>
  </mergeCells>
  <pageMargins left="0.70866141732283472" right="0.70866141732283472" top="0.74803149606299213" bottom="0.74803149606299213" header="0.31496062992125984" footer="0.31496062992125984"/>
  <pageSetup paperSize="9" scale="4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1.140625" style="2" customWidth="1"/>
    <col min="15" max="15" width="14" style="1" customWidth="1"/>
    <col min="16" max="16384" width="11.42578125" style="1"/>
  </cols>
  <sheetData>
    <row r="1" spans="2:20" ht="18.75" x14ac:dyDescent="0.3">
      <c r="B1" s="27" t="s">
        <v>65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73" t="s">
        <v>0</v>
      </c>
      <c r="C5" s="74"/>
      <c r="D5" s="74"/>
      <c r="E5" s="74"/>
      <c r="F5" s="74"/>
      <c r="G5" s="75"/>
      <c r="H5" s="4"/>
    </row>
    <row r="6" spans="2:20" ht="15.75" customHeight="1" x14ac:dyDescent="0.25">
      <c r="B6" s="38" t="s">
        <v>1</v>
      </c>
      <c r="C6" s="57" t="s">
        <v>2</v>
      </c>
      <c r="D6" s="58"/>
      <c r="E6" s="44" t="s">
        <v>3</v>
      </c>
      <c r="F6" s="76"/>
      <c r="G6" s="77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9"/>
      <c r="C7" s="59"/>
      <c r="D7" s="60"/>
      <c r="E7" s="78" t="s">
        <v>4</v>
      </c>
      <c r="F7" s="76"/>
      <c r="G7" s="77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9"/>
      <c r="C8" s="59"/>
      <c r="D8" s="60"/>
      <c r="E8" s="79" t="s">
        <v>5</v>
      </c>
      <c r="F8" s="80"/>
      <c r="G8" s="80"/>
      <c r="H8" s="6">
        <v>0</v>
      </c>
      <c r="M8" s="1" t="str">
        <f t="shared" ref="M8:M43" si="0">(IF(H8&gt;0,"◄",""))</f>
        <v/>
      </c>
      <c r="N8" s="2">
        <f>(I4*I8+J4*J8+K4*K8+L4*L8)</f>
        <v>0</v>
      </c>
    </row>
    <row r="9" spans="2:20" x14ac:dyDescent="0.25">
      <c r="B9" s="49"/>
      <c r="C9" s="61"/>
      <c r="D9" s="62"/>
      <c r="E9" s="80" t="s">
        <v>6</v>
      </c>
      <c r="F9" s="80"/>
      <c r="G9" s="80"/>
      <c r="H9" s="6">
        <v>0</v>
      </c>
      <c r="M9" s="1" t="str">
        <f t="shared" si="0"/>
        <v/>
      </c>
    </row>
    <row r="10" spans="2:20" x14ac:dyDescent="0.25">
      <c r="B10" s="69" t="s">
        <v>7</v>
      </c>
      <c r="C10" s="67" t="s">
        <v>8</v>
      </c>
      <c r="D10" s="31"/>
      <c r="E10" s="34" t="s">
        <v>9</v>
      </c>
      <c r="F10" s="35"/>
      <c r="G10" s="35"/>
      <c r="H10" s="5">
        <v>1</v>
      </c>
      <c r="I10" s="21"/>
      <c r="J10" s="21"/>
      <c r="K10" s="21"/>
      <c r="L10" s="21"/>
      <c r="M10" s="16" t="str">
        <f t="shared" si="0"/>
        <v>◄</v>
      </c>
      <c r="N10" s="2">
        <f>(I4*I10+J4*J10+K4*K10+L4*L10)</f>
        <v>0</v>
      </c>
      <c r="O10" s="16" t="s">
        <v>66</v>
      </c>
    </row>
    <row r="11" spans="2:20" x14ac:dyDescent="0.25">
      <c r="B11" s="70"/>
      <c r="C11" s="71"/>
      <c r="D11" s="33"/>
      <c r="E11" s="34" t="s">
        <v>10</v>
      </c>
      <c r="F11" s="35"/>
      <c r="G11" s="35"/>
      <c r="H11" s="5">
        <v>0</v>
      </c>
      <c r="M11" s="1" t="str">
        <f t="shared" si="0"/>
        <v/>
      </c>
    </row>
    <row r="12" spans="2:20" x14ac:dyDescent="0.25">
      <c r="B12" s="70"/>
      <c r="C12" s="71"/>
      <c r="D12" s="33"/>
      <c r="E12" s="34" t="s">
        <v>11</v>
      </c>
      <c r="F12" s="35"/>
      <c r="G12" s="35"/>
      <c r="H12" s="5">
        <v>1</v>
      </c>
      <c r="I12" s="21"/>
      <c r="J12" s="21"/>
      <c r="K12" s="21"/>
      <c r="L12" s="21"/>
      <c r="M12" s="16" t="str">
        <f t="shared" si="0"/>
        <v>◄</v>
      </c>
      <c r="N12" s="2">
        <f>(I4*I12+J4*J12+K4*K12+L4*L12)</f>
        <v>0</v>
      </c>
      <c r="O12" s="16" t="s">
        <v>66</v>
      </c>
    </row>
    <row r="13" spans="2:20" x14ac:dyDescent="0.25">
      <c r="B13" s="65" t="s">
        <v>12</v>
      </c>
      <c r="C13" s="67" t="s">
        <v>13</v>
      </c>
      <c r="D13" s="31"/>
      <c r="E13" s="34" t="s">
        <v>14</v>
      </c>
      <c r="F13" s="35"/>
      <c r="G13" s="35"/>
      <c r="H13" s="5">
        <v>1</v>
      </c>
      <c r="I13" s="21"/>
      <c r="J13" s="21"/>
      <c r="K13" s="21"/>
      <c r="L13" s="21"/>
      <c r="M13" s="16" t="str">
        <f t="shared" si="0"/>
        <v>◄</v>
      </c>
      <c r="N13" s="2">
        <f>(I4*I13+J4*J13+K4*K13+L4*L13)</f>
        <v>0</v>
      </c>
      <c r="O13" s="16" t="s">
        <v>66</v>
      </c>
    </row>
    <row r="14" spans="2:20" x14ac:dyDescent="0.25">
      <c r="B14" s="72"/>
      <c r="C14" s="71"/>
      <c r="D14" s="33"/>
      <c r="E14" s="34" t="s">
        <v>15</v>
      </c>
      <c r="F14" s="35"/>
      <c r="G14" s="35"/>
      <c r="H14" s="5">
        <v>1</v>
      </c>
      <c r="I14" s="21"/>
      <c r="J14" s="21"/>
      <c r="K14" s="21"/>
      <c r="L14" s="21"/>
      <c r="M14" s="16" t="str">
        <f t="shared" si="0"/>
        <v>◄</v>
      </c>
      <c r="N14" s="2">
        <f>(I4*I14+J4*J14+K4*K14+L4*L14)</f>
        <v>0</v>
      </c>
      <c r="O14" s="16" t="s">
        <v>66</v>
      </c>
    </row>
    <row r="15" spans="2:20" x14ac:dyDescent="0.25">
      <c r="B15" s="66"/>
      <c r="C15" s="68"/>
      <c r="D15" s="43"/>
      <c r="E15" s="34" t="s">
        <v>16</v>
      </c>
      <c r="F15" s="35"/>
      <c r="G15" s="35"/>
      <c r="H15" s="5">
        <v>0</v>
      </c>
      <c r="M15" s="1" t="str">
        <f t="shared" si="0"/>
        <v/>
      </c>
    </row>
    <row r="16" spans="2:20" x14ac:dyDescent="0.25">
      <c r="B16" s="47" t="s">
        <v>17</v>
      </c>
      <c r="C16" s="48"/>
      <c r="D16" s="48"/>
      <c r="E16" s="48"/>
      <c r="F16" s="48"/>
      <c r="G16" s="48"/>
      <c r="H16" s="7">
        <f>SUM(H6:H15)/10</f>
        <v>0.5</v>
      </c>
    </row>
    <row r="17" spans="2:15" x14ac:dyDescent="0.25">
      <c r="B17" s="38" t="s">
        <v>18</v>
      </c>
      <c r="C17" s="57" t="s">
        <v>19</v>
      </c>
      <c r="D17" s="58"/>
      <c r="E17" s="63" t="s">
        <v>20</v>
      </c>
      <c r="F17" s="63"/>
      <c r="G17" s="63"/>
      <c r="H17" s="5">
        <v>0</v>
      </c>
      <c r="M17" s="1" t="str">
        <f t="shared" si="0"/>
        <v/>
      </c>
    </row>
    <row r="18" spans="2:15" x14ac:dyDescent="0.25">
      <c r="B18" s="39"/>
      <c r="C18" s="59"/>
      <c r="D18" s="60"/>
      <c r="E18" s="63" t="s">
        <v>21</v>
      </c>
      <c r="F18" s="63"/>
      <c r="G18" s="63"/>
      <c r="H18" s="5">
        <v>0</v>
      </c>
      <c r="M18" s="1" t="str">
        <f t="shared" si="0"/>
        <v/>
      </c>
    </row>
    <row r="19" spans="2:15" x14ac:dyDescent="0.25">
      <c r="B19" s="49"/>
      <c r="C19" s="61"/>
      <c r="D19" s="62"/>
      <c r="E19" s="63" t="s">
        <v>22</v>
      </c>
      <c r="F19" s="63"/>
      <c r="G19" s="63"/>
      <c r="H19" s="5">
        <v>0</v>
      </c>
      <c r="M19" s="1" t="str">
        <f t="shared" si="0"/>
        <v/>
      </c>
    </row>
    <row r="20" spans="2:15" x14ac:dyDescent="0.25">
      <c r="B20" s="69" t="s">
        <v>23</v>
      </c>
      <c r="C20" s="67" t="s">
        <v>24</v>
      </c>
      <c r="D20" s="31"/>
      <c r="E20" s="63" t="s">
        <v>25</v>
      </c>
      <c r="F20" s="63"/>
      <c r="G20" s="63"/>
      <c r="H20" s="5">
        <v>1</v>
      </c>
      <c r="I20" s="17"/>
      <c r="J20" s="17"/>
      <c r="K20" s="17"/>
      <c r="L20" s="17"/>
      <c r="M20" s="18" t="str">
        <f t="shared" si="0"/>
        <v>◄</v>
      </c>
      <c r="N20" s="2">
        <f>(I4*I20+J4*J20+K4*K20+L4*L20)</f>
        <v>0</v>
      </c>
      <c r="O20" s="18" t="s">
        <v>68</v>
      </c>
    </row>
    <row r="21" spans="2:15" x14ac:dyDescent="0.25">
      <c r="B21" s="70"/>
      <c r="C21" s="71"/>
      <c r="D21" s="33"/>
      <c r="E21" s="63" t="s">
        <v>26</v>
      </c>
      <c r="F21" s="63"/>
      <c r="G21" s="63"/>
      <c r="H21" s="5">
        <v>1</v>
      </c>
      <c r="I21" s="17"/>
      <c r="J21" s="17"/>
      <c r="K21" s="17"/>
      <c r="L21" s="17"/>
      <c r="M21" s="18" t="str">
        <f t="shared" si="0"/>
        <v>◄</v>
      </c>
      <c r="N21" s="2">
        <f>(0*I21+(1/3)*J21+(2/3)*K21+1*L21)</f>
        <v>0</v>
      </c>
      <c r="O21" s="18" t="s">
        <v>68</v>
      </c>
    </row>
    <row r="22" spans="2:15" x14ac:dyDescent="0.25">
      <c r="B22" s="70"/>
      <c r="C22" s="71"/>
      <c r="D22" s="33"/>
      <c r="E22" s="63" t="s">
        <v>27</v>
      </c>
      <c r="F22" s="63"/>
      <c r="G22" s="63"/>
      <c r="H22" s="5">
        <v>1</v>
      </c>
      <c r="I22" s="17"/>
      <c r="J22" s="17"/>
      <c r="K22" s="17"/>
      <c r="L22" s="17"/>
      <c r="M22" s="18" t="str">
        <f t="shared" si="0"/>
        <v>◄</v>
      </c>
      <c r="N22" s="2">
        <f t="shared" ref="N22:N28" si="1">(0*I22+(1/3)*J22+(2/3)*K22+1*L22)</f>
        <v>0</v>
      </c>
      <c r="O22" s="18" t="s">
        <v>68</v>
      </c>
    </row>
    <row r="23" spans="2:15" x14ac:dyDescent="0.25">
      <c r="B23" s="65" t="s">
        <v>28</v>
      </c>
      <c r="C23" s="67" t="s">
        <v>29</v>
      </c>
      <c r="D23" s="31"/>
      <c r="E23" s="64" t="s">
        <v>30</v>
      </c>
      <c r="F23" s="63"/>
      <c r="G23" s="63"/>
      <c r="H23" s="5">
        <v>1</v>
      </c>
      <c r="I23" s="21"/>
      <c r="J23" s="21"/>
      <c r="K23" s="21"/>
      <c r="L23" s="21"/>
      <c r="M23" s="16" t="str">
        <f t="shared" si="0"/>
        <v>◄</v>
      </c>
      <c r="N23" s="2">
        <f t="shared" si="1"/>
        <v>0</v>
      </c>
      <c r="O23" s="16" t="s">
        <v>66</v>
      </c>
    </row>
    <row r="24" spans="2:15" x14ac:dyDescent="0.25">
      <c r="B24" s="66"/>
      <c r="C24" s="68"/>
      <c r="D24" s="43"/>
      <c r="E24" s="63" t="s">
        <v>31</v>
      </c>
      <c r="F24" s="63"/>
      <c r="G24" s="63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8" t="s">
        <v>32</v>
      </c>
      <c r="C25" s="57" t="s">
        <v>33</v>
      </c>
      <c r="D25" s="58"/>
      <c r="E25" s="63" t="s">
        <v>34</v>
      </c>
      <c r="F25" s="63"/>
      <c r="G25" s="63"/>
      <c r="H25" s="5">
        <v>1</v>
      </c>
      <c r="I25" s="17"/>
      <c r="J25" s="17"/>
      <c r="K25" s="17"/>
      <c r="L25" s="17"/>
      <c r="M25" s="18" t="str">
        <f t="shared" si="0"/>
        <v>◄</v>
      </c>
      <c r="N25" s="2">
        <f t="shared" si="1"/>
        <v>0</v>
      </c>
      <c r="O25" s="18" t="s">
        <v>68</v>
      </c>
    </row>
    <row r="26" spans="2:15" x14ac:dyDescent="0.25">
      <c r="B26" s="39"/>
      <c r="C26" s="59"/>
      <c r="D26" s="60"/>
      <c r="E26" s="64" t="s">
        <v>35</v>
      </c>
      <c r="F26" s="63"/>
      <c r="G26" s="63"/>
      <c r="H26" s="5">
        <v>1</v>
      </c>
      <c r="I26" s="17"/>
      <c r="J26" s="17"/>
      <c r="K26" s="17"/>
      <c r="L26" s="17"/>
      <c r="M26" s="18" t="str">
        <f t="shared" si="0"/>
        <v>◄</v>
      </c>
      <c r="N26" s="2">
        <f t="shared" si="1"/>
        <v>0</v>
      </c>
      <c r="O26" s="18" t="s">
        <v>68</v>
      </c>
    </row>
    <row r="27" spans="2:15" x14ac:dyDescent="0.25">
      <c r="B27" s="39"/>
      <c r="C27" s="59"/>
      <c r="D27" s="60"/>
      <c r="E27" s="63" t="s">
        <v>36</v>
      </c>
      <c r="F27" s="63"/>
      <c r="G27" s="63"/>
      <c r="H27" s="5">
        <v>1</v>
      </c>
      <c r="I27" s="17"/>
      <c r="J27" s="17"/>
      <c r="K27" s="17"/>
      <c r="L27" s="17"/>
      <c r="M27" s="18" t="str">
        <f t="shared" si="0"/>
        <v>◄</v>
      </c>
      <c r="N27" s="2">
        <f t="shared" si="1"/>
        <v>0</v>
      </c>
      <c r="O27" s="18" t="s">
        <v>68</v>
      </c>
    </row>
    <row r="28" spans="2:15" x14ac:dyDescent="0.25">
      <c r="B28" s="49"/>
      <c r="C28" s="61"/>
      <c r="D28" s="62"/>
      <c r="E28" s="63" t="s">
        <v>37</v>
      </c>
      <c r="F28" s="63"/>
      <c r="G28" s="63"/>
      <c r="H28" s="5">
        <v>1</v>
      </c>
      <c r="I28" s="17"/>
      <c r="J28" s="17"/>
      <c r="K28" s="17"/>
      <c r="L28" s="17"/>
      <c r="M28" s="18" t="str">
        <f t="shared" si="0"/>
        <v>◄</v>
      </c>
      <c r="N28" s="2">
        <f t="shared" si="1"/>
        <v>0</v>
      </c>
      <c r="O28" s="18" t="s">
        <v>68</v>
      </c>
    </row>
    <row r="29" spans="2:15" x14ac:dyDescent="0.25">
      <c r="B29" s="47" t="s">
        <v>38</v>
      </c>
      <c r="C29" s="48"/>
      <c r="D29" s="48"/>
      <c r="E29" s="48"/>
      <c r="F29" s="48"/>
      <c r="G29" s="48"/>
      <c r="H29" s="7">
        <f>SUM(H17:H28)/12</f>
        <v>0.75</v>
      </c>
    </row>
    <row r="30" spans="2:15" x14ac:dyDescent="0.25">
      <c r="B30" s="38" t="s">
        <v>39</v>
      </c>
      <c r="C30" s="50" t="s">
        <v>40</v>
      </c>
      <c r="D30" s="51"/>
      <c r="E30" s="34" t="s">
        <v>41</v>
      </c>
      <c r="F30" s="35"/>
      <c r="G30" s="35"/>
      <c r="H30" s="5">
        <v>0</v>
      </c>
      <c r="M30" s="1" t="str">
        <f t="shared" si="0"/>
        <v/>
      </c>
    </row>
    <row r="31" spans="2:15" x14ac:dyDescent="0.25">
      <c r="B31" s="39"/>
      <c r="C31" s="52"/>
      <c r="D31" s="53"/>
      <c r="E31" s="35" t="s">
        <v>42</v>
      </c>
      <c r="F31" s="35"/>
      <c r="G31" s="35"/>
      <c r="H31" s="5">
        <v>0</v>
      </c>
      <c r="M31" s="1" t="str">
        <f t="shared" si="0"/>
        <v/>
      </c>
    </row>
    <row r="32" spans="2:15" x14ac:dyDescent="0.25">
      <c r="B32" s="49"/>
      <c r="C32" s="54"/>
      <c r="D32" s="55"/>
      <c r="E32" s="35" t="s">
        <v>43</v>
      </c>
      <c r="F32" s="35"/>
      <c r="G32" s="35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8" t="s">
        <v>44</v>
      </c>
      <c r="C33" s="40" t="s">
        <v>45</v>
      </c>
      <c r="D33" s="41"/>
      <c r="E33" s="34" t="s">
        <v>46</v>
      </c>
      <c r="F33" s="35"/>
      <c r="G33" s="35"/>
      <c r="H33" s="5">
        <v>0</v>
      </c>
      <c r="M33" s="1" t="str">
        <f t="shared" si="0"/>
        <v/>
      </c>
    </row>
    <row r="34" spans="2:17" x14ac:dyDescent="0.25">
      <c r="B34" s="39"/>
      <c r="C34" s="32"/>
      <c r="D34" s="33"/>
      <c r="E34" s="35" t="s">
        <v>4</v>
      </c>
      <c r="F34" s="35"/>
      <c r="G34" s="35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9"/>
      <c r="C35" s="32"/>
      <c r="D35" s="33"/>
      <c r="E35" s="44" t="s">
        <v>47</v>
      </c>
      <c r="F35" s="45"/>
      <c r="G35" s="46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9"/>
      <c r="C36" s="32"/>
      <c r="D36" s="33"/>
      <c r="E36" s="34" t="s">
        <v>48</v>
      </c>
      <c r="F36" s="35"/>
      <c r="G36" s="35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9"/>
      <c r="C37" s="42"/>
      <c r="D37" s="43"/>
      <c r="E37" s="34" t="s">
        <v>49</v>
      </c>
      <c r="F37" s="35"/>
      <c r="G37" s="35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28" t="s">
        <v>50</v>
      </c>
      <c r="C38" s="30" t="s">
        <v>51</v>
      </c>
      <c r="D38" s="31"/>
      <c r="E38" s="34" t="s">
        <v>52</v>
      </c>
      <c r="F38" s="35"/>
      <c r="G38" s="35"/>
      <c r="H38" s="5">
        <v>0</v>
      </c>
      <c r="M38" s="1" t="str">
        <f t="shared" si="0"/>
        <v/>
      </c>
    </row>
    <row r="39" spans="2:17" x14ac:dyDescent="0.25">
      <c r="B39" s="29"/>
      <c r="C39" s="32"/>
      <c r="D39" s="33"/>
      <c r="E39" s="34" t="s">
        <v>53</v>
      </c>
      <c r="F39" s="35"/>
      <c r="G39" s="35"/>
      <c r="H39" s="5">
        <v>0</v>
      </c>
      <c r="M39" s="1" t="str">
        <f t="shared" si="0"/>
        <v/>
      </c>
    </row>
    <row r="40" spans="2:17" x14ac:dyDescent="0.25">
      <c r="B40" s="29"/>
      <c r="C40" s="32"/>
      <c r="D40" s="33"/>
      <c r="E40" s="36" t="s">
        <v>54</v>
      </c>
      <c r="F40" s="37"/>
      <c r="G40" s="37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28" t="s">
        <v>55</v>
      </c>
      <c r="C41" s="30" t="s">
        <v>56</v>
      </c>
      <c r="D41" s="31"/>
      <c r="E41" s="34" t="s">
        <v>57</v>
      </c>
      <c r="F41" s="35"/>
      <c r="G41" s="35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29"/>
      <c r="C42" s="32"/>
      <c r="D42" s="33"/>
      <c r="E42" s="34" t="s">
        <v>58</v>
      </c>
      <c r="F42" s="35"/>
      <c r="G42" s="35"/>
      <c r="H42" s="5">
        <v>0</v>
      </c>
      <c r="M42" s="1" t="str">
        <f t="shared" si="0"/>
        <v/>
      </c>
    </row>
    <row r="43" spans="2:17" x14ac:dyDescent="0.25">
      <c r="B43" s="56"/>
      <c r="C43" s="42"/>
      <c r="D43" s="43"/>
      <c r="E43" s="34" t="s">
        <v>59</v>
      </c>
      <c r="F43" s="35"/>
      <c r="G43" s="35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38:B40"/>
    <mergeCell ref="C38:D40"/>
    <mergeCell ref="E38:G38"/>
    <mergeCell ref="E39:G39"/>
    <mergeCell ref="E40:G40"/>
    <mergeCell ref="B41:B43"/>
    <mergeCell ref="C41:D43"/>
    <mergeCell ref="E41:G41"/>
    <mergeCell ref="E42:G42"/>
    <mergeCell ref="E43:G43"/>
    <mergeCell ref="B33:B37"/>
    <mergeCell ref="C33:D37"/>
    <mergeCell ref="E33:G33"/>
    <mergeCell ref="E34:G34"/>
    <mergeCell ref="E35:G35"/>
    <mergeCell ref="E36:G36"/>
    <mergeCell ref="E37:G37"/>
    <mergeCell ref="B29:G29"/>
    <mergeCell ref="B30:B32"/>
    <mergeCell ref="C30:D32"/>
    <mergeCell ref="E30:G30"/>
    <mergeCell ref="E31:G31"/>
    <mergeCell ref="E32:G32"/>
    <mergeCell ref="B25:B28"/>
    <mergeCell ref="C25:D28"/>
    <mergeCell ref="E25:G25"/>
    <mergeCell ref="E26:G26"/>
    <mergeCell ref="E27:G27"/>
    <mergeCell ref="E28:G28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10:B12"/>
    <mergeCell ref="C10:D12"/>
    <mergeCell ref="E10:G10"/>
    <mergeCell ref="E11:G11"/>
    <mergeCell ref="E12:G12"/>
    <mergeCell ref="B13:B15"/>
    <mergeCell ref="C13:D15"/>
    <mergeCell ref="E13:G13"/>
    <mergeCell ref="E14:G14"/>
    <mergeCell ref="E15:G15"/>
    <mergeCell ref="B1:L1"/>
    <mergeCell ref="B5:G5"/>
    <mergeCell ref="B6:B9"/>
    <mergeCell ref="C6:D9"/>
    <mergeCell ref="E6:G6"/>
    <mergeCell ref="E7:G7"/>
    <mergeCell ref="E8:G8"/>
    <mergeCell ref="E9:G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0.7109375" style="2" customWidth="1"/>
    <col min="15" max="15" width="14" style="1" customWidth="1"/>
    <col min="16" max="16384" width="11.42578125" style="1"/>
  </cols>
  <sheetData>
    <row r="1" spans="2:20" ht="18.75" x14ac:dyDescent="0.3">
      <c r="B1" s="27" t="s">
        <v>65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73" t="s">
        <v>0</v>
      </c>
      <c r="C5" s="74"/>
      <c r="D5" s="74"/>
      <c r="E5" s="74"/>
      <c r="F5" s="74"/>
      <c r="G5" s="75"/>
      <c r="H5" s="4"/>
    </row>
    <row r="6" spans="2:20" ht="15.75" customHeight="1" x14ac:dyDescent="0.25">
      <c r="B6" s="38" t="s">
        <v>1</v>
      </c>
      <c r="C6" s="57" t="s">
        <v>2</v>
      </c>
      <c r="D6" s="58"/>
      <c r="E6" s="44" t="s">
        <v>3</v>
      </c>
      <c r="F6" s="76"/>
      <c r="G6" s="77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9"/>
      <c r="C7" s="59"/>
      <c r="D7" s="60"/>
      <c r="E7" s="78" t="s">
        <v>4</v>
      </c>
      <c r="F7" s="76"/>
      <c r="G7" s="77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9"/>
      <c r="C8" s="59"/>
      <c r="D8" s="60"/>
      <c r="E8" s="79" t="s">
        <v>5</v>
      </c>
      <c r="F8" s="80"/>
      <c r="G8" s="80"/>
      <c r="H8" s="6">
        <v>0</v>
      </c>
      <c r="M8" s="1" t="str">
        <f t="shared" ref="M8:M43" si="0">(IF(H8&gt;0,"◄",""))</f>
        <v/>
      </c>
    </row>
    <row r="9" spans="2:20" x14ac:dyDescent="0.25">
      <c r="B9" s="49"/>
      <c r="C9" s="61"/>
      <c r="D9" s="62"/>
      <c r="E9" s="80" t="s">
        <v>6</v>
      </c>
      <c r="F9" s="80"/>
      <c r="G9" s="80"/>
      <c r="H9" s="6">
        <v>0</v>
      </c>
      <c r="M9" s="1" t="str">
        <f t="shared" si="0"/>
        <v/>
      </c>
    </row>
    <row r="10" spans="2:20" x14ac:dyDescent="0.25">
      <c r="B10" s="69" t="s">
        <v>7</v>
      </c>
      <c r="C10" s="67" t="s">
        <v>8</v>
      </c>
      <c r="D10" s="31"/>
      <c r="E10" s="34" t="s">
        <v>9</v>
      </c>
      <c r="F10" s="35"/>
      <c r="G10" s="35"/>
      <c r="H10" s="5">
        <v>1</v>
      </c>
      <c r="I10" s="21"/>
      <c r="J10" s="21"/>
      <c r="K10" s="21"/>
      <c r="L10" s="21"/>
      <c r="M10" s="16" t="str">
        <f t="shared" si="0"/>
        <v>◄</v>
      </c>
      <c r="N10" s="25">
        <f>(I4*I10+J4*J10+K4*K10+L4*L10)</f>
        <v>0</v>
      </c>
      <c r="O10" s="16" t="s">
        <v>66</v>
      </c>
    </row>
    <row r="11" spans="2:20" x14ac:dyDescent="0.25">
      <c r="B11" s="70"/>
      <c r="C11" s="71"/>
      <c r="D11" s="33"/>
      <c r="E11" s="34" t="s">
        <v>10</v>
      </c>
      <c r="F11" s="35"/>
      <c r="G11" s="35"/>
      <c r="H11" s="5">
        <v>0</v>
      </c>
      <c r="M11" s="1" t="str">
        <f t="shared" si="0"/>
        <v/>
      </c>
    </row>
    <row r="12" spans="2:20" x14ac:dyDescent="0.25">
      <c r="B12" s="70"/>
      <c r="C12" s="71"/>
      <c r="D12" s="33"/>
      <c r="E12" s="34" t="s">
        <v>11</v>
      </c>
      <c r="F12" s="35"/>
      <c r="G12" s="35"/>
      <c r="H12" s="5">
        <v>1</v>
      </c>
      <c r="I12" s="21"/>
      <c r="J12" s="21"/>
      <c r="K12" s="21"/>
      <c r="L12" s="21"/>
      <c r="M12" s="16" t="str">
        <f t="shared" si="0"/>
        <v>◄</v>
      </c>
      <c r="N12" s="25">
        <f>(I4*I12+J4*J12+K4*K12+L4*L12)</f>
        <v>0</v>
      </c>
      <c r="O12" s="16" t="s">
        <v>66</v>
      </c>
    </row>
    <row r="13" spans="2:20" x14ac:dyDescent="0.25">
      <c r="B13" s="65" t="s">
        <v>12</v>
      </c>
      <c r="C13" s="67" t="s">
        <v>13</v>
      </c>
      <c r="D13" s="31"/>
      <c r="E13" s="34" t="s">
        <v>14</v>
      </c>
      <c r="F13" s="35"/>
      <c r="G13" s="35"/>
      <c r="H13" s="5">
        <v>1</v>
      </c>
      <c r="I13" s="21"/>
      <c r="J13" s="21"/>
      <c r="K13" s="21"/>
      <c r="L13" s="21"/>
      <c r="M13" s="16" t="str">
        <f t="shared" si="0"/>
        <v>◄</v>
      </c>
      <c r="N13" s="25">
        <f>(I4*I13+J4*J13+K4*K13+L4*L13)</f>
        <v>0</v>
      </c>
      <c r="O13" s="16" t="s">
        <v>66</v>
      </c>
    </row>
    <row r="14" spans="2:20" x14ac:dyDescent="0.25">
      <c r="B14" s="72"/>
      <c r="C14" s="71"/>
      <c r="D14" s="33"/>
      <c r="E14" s="34" t="s">
        <v>15</v>
      </c>
      <c r="F14" s="35"/>
      <c r="G14" s="35"/>
      <c r="H14" s="5">
        <v>1</v>
      </c>
      <c r="I14" s="21"/>
      <c r="J14" s="21"/>
      <c r="K14" s="21"/>
      <c r="L14" s="21"/>
      <c r="M14" s="16" t="str">
        <f t="shared" si="0"/>
        <v>◄</v>
      </c>
      <c r="N14" s="25">
        <f>(I4*I14+J4*J14+K4*K14+L4*L14)</f>
        <v>0</v>
      </c>
      <c r="O14" s="16" t="s">
        <v>66</v>
      </c>
    </row>
    <row r="15" spans="2:20" x14ac:dyDescent="0.25">
      <c r="B15" s="66"/>
      <c r="C15" s="68"/>
      <c r="D15" s="43"/>
      <c r="E15" s="34" t="s">
        <v>16</v>
      </c>
      <c r="F15" s="35"/>
      <c r="G15" s="35"/>
      <c r="H15" s="5">
        <v>0</v>
      </c>
      <c r="M15" s="1" t="str">
        <f t="shared" si="0"/>
        <v/>
      </c>
    </row>
    <row r="16" spans="2:20" x14ac:dyDescent="0.25">
      <c r="B16" s="47" t="s">
        <v>17</v>
      </c>
      <c r="C16" s="48"/>
      <c r="D16" s="48"/>
      <c r="E16" s="48"/>
      <c r="F16" s="48"/>
      <c r="G16" s="48"/>
      <c r="H16" s="7">
        <f>SUM(H6:H15)/10</f>
        <v>0.5</v>
      </c>
    </row>
    <row r="17" spans="2:15" x14ac:dyDescent="0.25">
      <c r="B17" s="38" t="s">
        <v>18</v>
      </c>
      <c r="C17" s="57" t="s">
        <v>19</v>
      </c>
      <c r="D17" s="58"/>
      <c r="E17" s="63" t="s">
        <v>20</v>
      </c>
      <c r="F17" s="63"/>
      <c r="G17" s="63"/>
      <c r="H17" s="5">
        <v>0</v>
      </c>
      <c r="M17" s="1" t="str">
        <f t="shared" si="0"/>
        <v/>
      </c>
    </row>
    <row r="18" spans="2:15" x14ac:dyDescent="0.25">
      <c r="B18" s="39"/>
      <c r="C18" s="59"/>
      <c r="D18" s="60"/>
      <c r="E18" s="63" t="s">
        <v>21</v>
      </c>
      <c r="F18" s="63"/>
      <c r="G18" s="63"/>
      <c r="H18" s="5">
        <v>0</v>
      </c>
      <c r="M18" s="1" t="str">
        <f t="shared" si="0"/>
        <v/>
      </c>
    </row>
    <row r="19" spans="2:15" x14ac:dyDescent="0.25">
      <c r="B19" s="49"/>
      <c r="C19" s="61"/>
      <c r="D19" s="62"/>
      <c r="E19" s="63" t="s">
        <v>22</v>
      </c>
      <c r="F19" s="63"/>
      <c r="G19" s="63"/>
      <c r="H19" s="5">
        <v>0</v>
      </c>
      <c r="M19" s="1" t="str">
        <f t="shared" si="0"/>
        <v/>
      </c>
    </row>
    <row r="20" spans="2:15" x14ac:dyDescent="0.25">
      <c r="B20" s="69" t="s">
        <v>23</v>
      </c>
      <c r="C20" s="67" t="s">
        <v>24</v>
      </c>
      <c r="D20" s="31"/>
      <c r="E20" s="63" t="s">
        <v>25</v>
      </c>
      <c r="F20" s="63"/>
      <c r="G20" s="63"/>
      <c r="H20" s="5">
        <v>1</v>
      </c>
      <c r="I20" s="17"/>
      <c r="J20" s="17"/>
      <c r="K20" s="17"/>
      <c r="L20" s="17"/>
      <c r="M20" s="18" t="str">
        <f t="shared" si="0"/>
        <v>◄</v>
      </c>
      <c r="N20" s="26">
        <f>(I4*I20+J4*J20+K4*K20+L4*L20)</f>
        <v>0</v>
      </c>
      <c r="O20" s="18" t="s">
        <v>68</v>
      </c>
    </row>
    <row r="21" spans="2:15" x14ac:dyDescent="0.25">
      <c r="B21" s="70"/>
      <c r="C21" s="71"/>
      <c r="D21" s="33"/>
      <c r="E21" s="63" t="s">
        <v>26</v>
      </c>
      <c r="F21" s="63"/>
      <c r="G21" s="63"/>
      <c r="H21" s="5">
        <v>1</v>
      </c>
      <c r="I21" s="17"/>
      <c r="J21" s="17"/>
      <c r="K21" s="17"/>
      <c r="L21" s="17"/>
      <c r="M21" s="18" t="str">
        <f t="shared" si="0"/>
        <v>◄</v>
      </c>
      <c r="N21" s="26">
        <f>(0*I21+(1/3)*J21+(2/3)*K21+1*L21)</f>
        <v>0</v>
      </c>
      <c r="O21" s="18" t="s">
        <v>68</v>
      </c>
    </row>
    <row r="22" spans="2:15" x14ac:dyDescent="0.25">
      <c r="B22" s="70"/>
      <c r="C22" s="71"/>
      <c r="D22" s="33"/>
      <c r="E22" s="63" t="s">
        <v>27</v>
      </c>
      <c r="F22" s="63"/>
      <c r="G22" s="63"/>
      <c r="H22" s="5">
        <v>1</v>
      </c>
      <c r="I22" s="17"/>
      <c r="J22" s="17"/>
      <c r="K22" s="17"/>
      <c r="L22" s="17"/>
      <c r="M22" s="18" t="str">
        <f t="shared" si="0"/>
        <v>◄</v>
      </c>
      <c r="N22" s="26">
        <f t="shared" ref="N22:N28" si="1">(0*I22+(1/3)*J22+(2/3)*K22+1*L22)</f>
        <v>0</v>
      </c>
      <c r="O22" s="18" t="s">
        <v>68</v>
      </c>
    </row>
    <row r="23" spans="2:15" x14ac:dyDescent="0.25">
      <c r="B23" s="65" t="s">
        <v>28</v>
      </c>
      <c r="C23" s="67" t="s">
        <v>29</v>
      </c>
      <c r="D23" s="31"/>
      <c r="E23" s="64" t="s">
        <v>30</v>
      </c>
      <c r="F23" s="63"/>
      <c r="G23" s="63"/>
      <c r="H23" s="5">
        <v>1</v>
      </c>
      <c r="I23" s="21"/>
      <c r="J23" s="21"/>
      <c r="K23" s="21"/>
      <c r="L23" s="21"/>
      <c r="M23" s="16" t="str">
        <f t="shared" si="0"/>
        <v>◄</v>
      </c>
      <c r="N23" s="25">
        <f t="shared" si="1"/>
        <v>0</v>
      </c>
      <c r="O23" s="16" t="s">
        <v>66</v>
      </c>
    </row>
    <row r="24" spans="2:15" x14ac:dyDescent="0.25">
      <c r="B24" s="66"/>
      <c r="C24" s="68"/>
      <c r="D24" s="43"/>
      <c r="E24" s="63" t="s">
        <v>31</v>
      </c>
      <c r="F24" s="63"/>
      <c r="G24" s="63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8" t="s">
        <v>32</v>
      </c>
      <c r="C25" s="57" t="s">
        <v>33</v>
      </c>
      <c r="D25" s="58"/>
      <c r="E25" s="63" t="s">
        <v>34</v>
      </c>
      <c r="F25" s="63"/>
      <c r="G25" s="63"/>
      <c r="H25" s="5">
        <v>1</v>
      </c>
      <c r="I25" s="17"/>
      <c r="J25" s="17"/>
      <c r="K25" s="17"/>
      <c r="L25" s="17"/>
      <c r="M25" s="18" t="str">
        <f t="shared" si="0"/>
        <v>◄</v>
      </c>
      <c r="N25" s="26">
        <f t="shared" si="1"/>
        <v>0</v>
      </c>
      <c r="O25" s="18" t="s">
        <v>68</v>
      </c>
    </row>
    <row r="26" spans="2:15" x14ac:dyDescent="0.25">
      <c r="B26" s="39"/>
      <c r="C26" s="59"/>
      <c r="D26" s="60"/>
      <c r="E26" s="64" t="s">
        <v>35</v>
      </c>
      <c r="F26" s="63"/>
      <c r="G26" s="63"/>
      <c r="H26" s="5">
        <v>1</v>
      </c>
      <c r="I26" s="17"/>
      <c r="J26" s="17"/>
      <c r="K26" s="17"/>
      <c r="L26" s="17"/>
      <c r="M26" s="18" t="str">
        <f t="shared" si="0"/>
        <v>◄</v>
      </c>
      <c r="N26" s="26">
        <f t="shared" si="1"/>
        <v>0</v>
      </c>
      <c r="O26" s="18" t="s">
        <v>68</v>
      </c>
    </row>
    <row r="27" spans="2:15" x14ac:dyDescent="0.25">
      <c r="B27" s="39"/>
      <c r="C27" s="59"/>
      <c r="D27" s="60"/>
      <c r="E27" s="63" t="s">
        <v>36</v>
      </c>
      <c r="F27" s="63"/>
      <c r="G27" s="63"/>
      <c r="H27" s="5">
        <v>1</v>
      </c>
      <c r="I27" s="17"/>
      <c r="J27" s="17"/>
      <c r="K27" s="17"/>
      <c r="L27" s="17"/>
      <c r="M27" s="18" t="str">
        <f t="shared" si="0"/>
        <v>◄</v>
      </c>
      <c r="N27" s="26">
        <f t="shared" si="1"/>
        <v>0</v>
      </c>
      <c r="O27" s="18" t="s">
        <v>68</v>
      </c>
    </row>
    <row r="28" spans="2:15" x14ac:dyDescent="0.25">
      <c r="B28" s="49"/>
      <c r="C28" s="61"/>
      <c r="D28" s="62"/>
      <c r="E28" s="63" t="s">
        <v>37</v>
      </c>
      <c r="F28" s="63"/>
      <c r="G28" s="63"/>
      <c r="H28" s="5">
        <v>1</v>
      </c>
      <c r="I28" s="17"/>
      <c r="J28" s="17"/>
      <c r="K28" s="17"/>
      <c r="L28" s="17"/>
      <c r="M28" s="18" t="str">
        <f t="shared" si="0"/>
        <v>◄</v>
      </c>
      <c r="N28" s="26">
        <f t="shared" si="1"/>
        <v>0</v>
      </c>
      <c r="O28" s="18" t="s">
        <v>68</v>
      </c>
    </row>
    <row r="29" spans="2:15" x14ac:dyDescent="0.25">
      <c r="B29" s="47" t="s">
        <v>38</v>
      </c>
      <c r="C29" s="48"/>
      <c r="D29" s="48"/>
      <c r="E29" s="48"/>
      <c r="F29" s="48"/>
      <c r="G29" s="48"/>
      <c r="H29" s="7">
        <f>SUM(H17:H28)/12</f>
        <v>0.75</v>
      </c>
    </row>
    <row r="30" spans="2:15" x14ac:dyDescent="0.25">
      <c r="B30" s="38" t="s">
        <v>39</v>
      </c>
      <c r="C30" s="50" t="s">
        <v>40</v>
      </c>
      <c r="D30" s="51"/>
      <c r="E30" s="34" t="s">
        <v>41</v>
      </c>
      <c r="F30" s="35"/>
      <c r="G30" s="35"/>
      <c r="H30" s="5">
        <v>0</v>
      </c>
      <c r="M30" s="1" t="str">
        <f t="shared" si="0"/>
        <v/>
      </c>
    </row>
    <row r="31" spans="2:15" x14ac:dyDescent="0.25">
      <c r="B31" s="39"/>
      <c r="C31" s="52"/>
      <c r="D31" s="53"/>
      <c r="E31" s="35" t="s">
        <v>42</v>
      </c>
      <c r="F31" s="35"/>
      <c r="G31" s="35"/>
      <c r="H31" s="5">
        <v>0</v>
      </c>
      <c r="M31" s="1" t="str">
        <f t="shared" si="0"/>
        <v/>
      </c>
    </row>
    <row r="32" spans="2:15" x14ac:dyDescent="0.25">
      <c r="B32" s="49"/>
      <c r="C32" s="54"/>
      <c r="D32" s="55"/>
      <c r="E32" s="35" t="s">
        <v>43</v>
      </c>
      <c r="F32" s="35"/>
      <c r="G32" s="35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8" t="s">
        <v>44</v>
      </c>
      <c r="C33" s="40" t="s">
        <v>45</v>
      </c>
      <c r="D33" s="41"/>
      <c r="E33" s="34" t="s">
        <v>46</v>
      </c>
      <c r="F33" s="35"/>
      <c r="G33" s="35"/>
      <c r="H33" s="5">
        <v>0</v>
      </c>
      <c r="M33" s="1" t="str">
        <f t="shared" si="0"/>
        <v/>
      </c>
    </row>
    <row r="34" spans="2:17" x14ac:dyDescent="0.25">
      <c r="B34" s="39"/>
      <c r="C34" s="32"/>
      <c r="D34" s="33"/>
      <c r="E34" s="35" t="s">
        <v>4</v>
      </c>
      <c r="F34" s="35"/>
      <c r="G34" s="35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9"/>
      <c r="C35" s="32"/>
      <c r="D35" s="33"/>
      <c r="E35" s="44" t="s">
        <v>47</v>
      </c>
      <c r="F35" s="45"/>
      <c r="G35" s="46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9"/>
      <c r="C36" s="32"/>
      <c r="D36" s="33"/>
      <c r="E36" s="34" t="s">
        <v>48</v>
      </c>
      <c r="F36" s="35"/>
      <c r="G36" s="35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9"/>
      <c r="C37" s="42"/>
      <c r="D37" s="43"/>
      <c r="E37" s="34" t="s">
        <v>49</v>
      </c>
      <c r="F37" s="35"/>
      <c r="G37" s="35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28" t="s">
        <v>50</v>
      </c>
      <c r="C38" s="30" t="s">
        <v>51</v>
      </c>
      <c r="D38" s="31"/>
      <c r="E38" s="34" t="s">
        <v>52</v>
      </c>
      <c r="F38" s="35"/>
      <c r="G38" s="35"/>
      <c r="H38" s="5">
        <v>0</v>
      </c>
      <c r="M38" s="1" t="str">
        <f t="shared" si="0"/>
        <v/>
      </c>
    </row>
    <row r="39" spans="2:17" x14ac:dyDescent="0.25">
      <c r="B39" s="29"/>
      <c r="C39" s="32"/>
      <c r="D39" s="33"/>
      <c r="E39" s="34" t="s">
        <v>53</v>
      </c>
      <c r="F39" s="35"/>
      <c r="G39" s="35"/>
      <c r="H39" s="5">
        <v>0</v>
      </c>
      <c r="M39" s="1" t="str">
        <f t="shared" si="0"/>
        <v/>
      </c>
    </row>
    <row r="40" spans="2:17" x14ac:dyDescent="0.25">
      <c r="B40" s="29"/>
      <c r="C40" s="32"/>
      <c r="D40" s="33"/>
      <c r="E40" s="36" t="s">
        <v>54</v>
      </c>
      <c r="F40" s="37"/>
      <c r="G40" s="37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28" t="s">
        <v>55</v>
      </c>
      <c r="C41" s="30" t="s">
        <v>56</v>
      </c>
      <c r="D41" s="31"/>
      <c r="E41" s="34" t="s">
        <v>57</v>
      </c>
      <c r="F41" s="35"/>
      <c r="G41" s="35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29"/>
      <c r="C42" s="32"/>
      <c r="D42" s="33"/>
      <c r="E42" s="34" t="s">
        <v>58</v>
      </c>
      <c r="F42" s="35"/>
      <c r="G42" s="35"/>
      <c r="H42" s="5">
        <v>0</v>
      </c>
      <c r="M42" s="1" t="str">
        <f t="shared" si="0"/>
        <v/>
      </c>
    </row>
    <row r="43" spans="2:17" x14ac:dyDescent="0.25">
      <c r="B43" s="56"/>
      <c r="C43" s="42"/>
      <c r="D43" s="43"/>
      <c r="E43" s="34" t="s">
        <v>59</v>
      </c>
      <c r="F43" s="35"/>
      <c r="G43" s="35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38:B40"/>
    <mergeCell ref="C38:D40"/>
    <mergeCell ref="E38:G38"/>
    <mergeCell ref="E39:G39"/>
    <mergeCell ref="E40:G40"/>
    <mergeCell ref="B41:B43"/>
    <mergeCell ref="C41:D43"/>
    <mergeCell ref="E41:G41"/>
    <mergeCell ref="E42:G42"/>
    <mergeCell ref="E43:G43"/>
    <mergeCell ref="B33:B37"/>
    <mergeCell ref="C33:D37"/>
    <mergeCell ref="E33:G33"/>
    <mergeCell ref="E34:G34"/>
    <mergeCell ref="E35:G35"/>
    <mergeCell ref="E36:G36"/>
    <mergeCell ref="E37:G37"/>
    <mergeCell ref="B29:G29"/>
    <mergeCell ref="B30:B32"/>
    <mergeCell ref="C30:D32"/>
    <mergeCell ref="E30:G30"/>
    <mergeCell ref="E31:G31"/>
    <mergeCell ref="E32:G32"/>
    <mergeCell ref="B25:B28"/>
    <mergeCell ref="C25:D28"/>
    <mergeCell ref="E25:G25"/>
    <mergeCell ref="E26:G26"/>
    <mergeCell ref="E27:G27"/>
    <mergeCell ref="E28:G28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10:B12"/>
    <mergeCell ref="C10:D12"/>
    <mergeCell ref="E10:G10"/>
    <mergeCell ref="E11:G11"/>
    <mergeCell ref="E12:G12"/>
    <mergeCell ref="B13:B15"/>
    <mergeCell ref="C13:D15"/>
    <mergeCell ref="E13:G13"/>
    <mergeCell ref="E14:G14"/>
    <mergeCell ref="E15:G15"/>
    <mergeCell ref="B1:L1"/>
    <mergeCell ref="B5:G5"/>
    <mergeCell ref="B6:B9"/>
    <mergeCell ref="C6:D9"/>
    <mergeCell ref="E6:G6"/>
    <mergeCell ref="E7:G7"/>
    <mergeCell ref="E8:G8"/>
    <mergeCell ref="E9:G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50"/>
  <sheetViews>
    <sheetView workbookViewId="0"/>
  </sheetViews>
  <sheetFormatPr baseColWidth="10" defaultRowHeight="15" x14ac:dyDescent="0.25"/>
  <cols>
    <col min="1" max="8" width="11.42578125" style="1"/>
    <col min="9" max="9" width="5.28515625" style="1" customWidth="1"/>
    <col min="10" max="10" width="4.5703125" style="1" customWidth="1"/>
    <col min="11" max="11" width="5.140625" style="1" customWidth="1"/>
    <col min="12" max="12" width="5.7109375" style="1" customWidth="1"/>
    <col min="13" max="13" width="2.7109375" style="1" customWidth="1"/>
    <col min="14" max="14" width="0.7109375" style="2" customWidth="1"/>
    <col min="15" max="15" width="14" style="1" customWidth="1"/>
    <col min="16" max="16384" width="11.42578125" style="1"/>
  </cols>
  <sheetData>
    <row r="1" spans="2:20" ht="18.75" x14ac:dyDescent="0.3">
      <c r="B1" s="27" t="s">
        <v>65</v>
      </c>
      <c r="C1" s="27"/>
      <c r="D1" s="27"/>
      <c r="E1" s="27"/>
      <c r="F1" s="27"/>
      <c r="G1" s="27"/>
      <c r="H1" s="27"/>
      <c r="I1" s="27"/>
      <c r="J1" s="27"/>
      <c r="K1" s="27"/>
      <c r="L1" s="27"/>
      <c r="M1" s="15"/>
      <c r="N1" s="15"/>
    </row>
    <row r="2" spans="2:20" ht="30.75" customHeight="1" x14ac:dyDescent="0.25">
      <c r="B2" s="1" t="s">
        <v>62</v>
      </c>
      <c r="C2" s="12"/>
      <c r="D2" s="12"/>
      <c r="E2" s="1" t="s">
        <v>63</v>
      </c>
      <c r="F2" s="12"/>
      <c r="G2" s="12"/>
      <c r="H2" s="14" t="s">
        <v>64</v>
      </c>
      <c r="I2" s="13"/>
      <c r="J2" s="13"/>
      <c r="K2" s="2"/>
      <c r="L2" s="2"/>
    </row>
    <row r="3" spans="2:20" x14ac:dyDescent="0.25">
      <c r="I3" s="2"/>
      <c r="J3" s="2"/>
      <c r="K3" s="2"/>
      <c r="L3" s="2"/>
    </row>
    <row r="4" spans="2:20" x14ac:dyDescent="0.25">
      <c r="H4" s="1" t="s">
        <v>60</v>
      </c>
      <c r="I4" s="10">
        <v>0</v>
      </c>
      <c r="J4" s="11">
        <v>0.33333333333333331</v>
      </c>
      <c r="K4" s="11">
        <v>0.66666666666666696</v>
      </c>
      <c r="L4" s="8">
        <v>1</v>
      </c>
      <c r="M4" s="2"/>
      <c r="N4" s="2" t="s">
        <v>61</v>
      </c>
    </row>
    <row r="5" spans="2:20" x14ac:dyDescent="0.25">
      <c r="B5" s="73" t="s">
        <v>0</v>
      </c>
      <c r="C5" s="74"/>
      <c r="D5" s="74"/>
      <c r="E5" s="74"/>
      <c r="F5" s="74"/>
      <c r="G5" s="75"/>
      <c r="H5" s="4"/>
    </row>
    <row r="6" spans="2:20" ht="15.75" customHeight="1" x14ac:dyDescent="0.25">
      <c r="B6" s="38" t="s">
        <v>1</v>
      </c>
      <c r="C6" s="57" t="s">
        <v>2</v>
      </c>
      <c r="D6" s="58"/>
      <c r="E6" s="44" t="s">
        <v>3</v>
      </c>
      <c r="F6" s="76"/>
      <c r="G6" s="77"/>
      <c r="H6" s="5">
        <v>0</v>
      </c>
      <c r="M6" s="1" t="str">
        <f>(IF(H6&gt;0,"◄",""))</f>
        <v/>
      </c>
      <c r="Q6" s="1" t="str">
        <f>IF(AND(I6=1,J6=0,K6=0,L6=0),0/3,"")</f>
        <v/>
      </c>
      <c r="R6" s="1" t="str">
        <f>IF(AND(I6=0,J6=1,K6=0,L6=0),1/3,"")</f>
        <v/>
      </c>
      <c r="S6" s="1" t="str">
        <f>IF(AND(I6=0,J6=1,K6=0,L6=0),1/3,"")</f>
        <v/>
      </c>
      <c r="T6" s="1" t="str">
        <f>IF(AND(I6=0,J6=1,K6=0,L6=0),1/3,"")</f>
        <v/>
      </c>
    </row>
    <row r="7" spans="2:20" ht="16.5" customHeight="1" x14ac:dyDescent="0.25">
      <c r="B7" s="39"/>
      <c r="C7" s="59"/>
      <c r="D7" s="60"/>
      <c r="E7" s="78" t="s">
        <v>4</v>
      </c>
      <c r="F7" s="76"/>
      <c r="G7" s="77"/>
      <c r="H7" s="5">
        <v>1</v>
      </c>
      <c r="I7" s="20"/>
      <c r="J7" s="20"/>
      <c r="K7" s="20"/>
      <c r="L7" s="20"/>
      <c r="M7" s="19" t="str">
        <f>(IF(H7&gt;0,"◄",""))</f>
        <v>◄</v>
      </c>
      <c r="N7" s="3">
        <f>(I4*I7+J4*J7+K4*K7+L4*L7)</f>
        <v>0</v>
      </c>
      <c r="O7" s="19" t="s">
        <v>67</v>
      </c>
    </row>
    <row r="8" spans="2:20" ht="19.5" customHeight="1" x14ac:dyDescent="0.25">
      <c r="B8" s="39"/>
      <c r="C8" s="59"/>
      <c r="D8" s="60"/>
      <c r="E8" s="79" t="s">
        <v>5</v>
      </c>
      <c r="F8" s="80"/>
      <c r="G8" s="80"/>
      <c r="H8" s="6">
        <v>0</v>
      </c>
      <c r="M8" s="1" t="str">
        <f t="shared" ref="M8:M43" si="0">(IF(H8&gt;0,"◄",""))</f>
        <v/>
      </c>
    </row>
    <row r="9" spans="2:20" x14ac:dyDescent="0.25">
      <c r="B9" s="49"/>
      <c r="C9" s="61"/>
      <c r="D9" s="62"/>
      <c r="E9" s="80" t="s">
        <v>6</v>
      </c>
      <c r="F9" s="80"/>
      <c r="G9" s="80"/>
      <c r="H9" s="6">
        <v>0</v>
      </c>
      <c r="M9" s="1" t="str">
        <f t="shared" si="0"/>
        <v/>
      </c>
    </row>
    <row r="10" spans="2:20" x14ac:dyDescent="0.25">
      <c r="B10" s="69" t="s">
        <v>7</v>
      </c>
      <c r="C10" s="67" t="s">
        <v>8</v>
      </c>
      <c r="D10" s="31"/>
      <c r="E10" s="34" t="s">
        <v>9</v>
      </c>
      <c r="F10" s="35"/>
      <c r="G10" s="35"/>
      <c r="H10" s="5">
        <v>1</v>
      </c>
      <c r="I10" s="21"/>
      <c r="J10" s="21"/>
      <c r="K10" s="21"/>
      <c r="L10" s="21"/>
      <c r="M10" s="16" t="str">
        <f t="shared" si="0"/>
        <v>◄</v>
      </c>
      <c r="N10" s="25">
        <f>(I4*I10+J4*J10+K4*K10+L4*L10)</f>
        <v>0</v>
      </c>
      <c r="O10" s="16" t="s">
        <v>66</v>
      </c>
    </row>
    <row r="11" spans="2:20" x14ac:dyDescent="0.25">
      <c r="B11" s="70"/>
      <c r="C11" s="71"/>
      <c r="D11" s="33"/>
      <c r="E11" s="34" t="s">
        <v>10</v>
      </c>
      <c r="F11" s="35"/>
      <c r="G11" s="35"/>
      <c r="H11" s="5">
        <v>0</v>
      </c>
      <c r="M11" s="1" t="str">
        <f t="shared" si="0"/>
        <v/>
      </c>
    </row>
    <row r="12" spans="2:20" x14ac:dyDescent="0.25">
      <c r="B12" s="70"/>
      <c r="C12" s="71"/>
      <c r="D12" s="33"/>
      <c r="E12" s="34" t="s">
        <v>11</v>
      </c>
      <c r="F12" s="35"/>
      <c r="G12" s="35"/>
      <c r="H12" s="5">
        <v>1</v>
      </c>
      <c r="I12" s="21"/>
      <c r="J12" s="21"/>
      <c r="K12" s="21"/>
      <c r="L12" s="21"/>
      <c r="M12" s="16" t="str">
        <f t="shared" si="0"/>
        <v>◄</v>
      </c>
      <c r="N12" s="25">
        <f>(I4*I12+J4*J12+K4*K12+L4*L12)</f>
        <v>0</v>
      </c>
      <c r="O12" s="16" t="s">
        <v>66</v>
      </c>
    </row>
    <row r="13" spans="2:20" x14ac:dyDescent="0.25">
      <c r="B13" s="65" t="s">
        <v>12</v>
      </c>
      <c r="C13" s="67" t="s">
        <v>13</v>
      </c>
      <c r="D13" s="31"/>
      <c r="E13" s="34" t="s">
        <v>14</v>
      </c>
      <c r="F13" s="35"/>
      <c r="G13" s="35"/>
      <c r="H13" s="5">
        <v>1</v>
      </c>
      <c r="I13" s="21"/>
      <c r="J13" s="21"/>
      <c r="K13" s="21"/>
      <c r="L13" s="21"/>
      <c r="M13" s="16" t="str">
        <f t="shared" si="0"/>
        <v>◄</v>
      </c>
      <c r="N13" s="25">
        <f>(I4*I13+J4*J13+K4*K13+L4*L13)</f>
        <v>0</v>
      </c>
      <c r="O13" s="16" t="s">
        <v>66</v>
      </c>
    </row>
    <row r="14" spans="2:20" x14ac:dyDescent="0.25">
      <c r="B14" s="72"/>
      <c r="C14" s="71"/>
      <c r="D14" s="33"/>
      <c r="E14" s="34" t="s">
        <v>15</v>
      </c>
      <c r="F14" s="35"/>
      <c r="G14" s="35"/>
      <c r="H14" s="5">
        <v>1</v>
      </c>
      <c r="I14" s="21"/>
      <c r="J14" s="21"/>
      <c r="K14" s="21"/>
      <c r="L14" s="21"/>
      <c r="M14" s="16" t="str">
        <f t="shared" si="0"/>
        <v>◄</v>
      </c>
      <c r="N14" s="25">
        <f>(I4*I14+J4*J14+K4*K14+L4*L14)</f>
        <v>0</v>
      </c>
      <c r="O14" s="16" t="s">
        <v>66</v>
      </c>
    </row>
    <row r="15" spans="2:20" x14ac:dyDescent="0.25">
      <c r="B15" s="66"/>
      <c r="C15" s="68"/>
      <c r="D15" s="43"/>
      <c r="E15" s="34" t="s">
        <v>16</v>
      </c>
      <c r="F15" s="35"/>
      <c r="G15" s="35"/>
      <c r="H15" s="5">
        <v>0</v>
      </c>
      <c r="M15" s="1" t="str">
        <f t="shared" si="0"/>
        <v/>
      </c>
    </row>
    <row r="16" spans="2:20" x14ac:dyDescent="0.25">
      <c r="B16" s="47" t="s">
        <v>17</v>
      </c>
      <c r="C16" s="48"/>
      <c r="D16" s="48"/>
      <c r="E16" s="48"/>
      <c r="F16" s="48"/>
      <c r="G16" s="48"/>
      <c r="H16" s="7">
        <f>SUM(H6:H15)/10</f>
        <v>0.5</v>
      </c>
    </row>
    <row r="17" spans="2:15" x14ac:dyDescent="0.25">
      <c r="B17" s="38" t="s">
        <v>18</v>
      </c>
      <c r="C17" s="57" t="s">
        <v>19</v>
      </c>
      <c r="D17" s="58"/>
      <c r="E17" s="63" t="s">
        <v>20</v>
      </c>
      <c r="F17" s="63"/>
      <c r="G17" s="63"/>
      <c r="H17" s="5">
        <v>0</v>
      </c>
      <c r="M17" s="1" t="str">
        <f t="shared" si="0"/>
        <v/>
      </c>
    </row>
    <row r="18" spans="2:15" x14ac:dyDescent="0.25">
      <c r="B18" s="39"/>
      <c r="C18" s="59"/>
      <c r="D18" s="60"/>
      <c r="E18" s="63" t="s">
        <v>21</v>
      </c>
      <c r="F18" s="63"/>
      <c r="G18" s="63"/>
      <c r="H18" s="5">
        <v>0</v>
      </c>
      <c r="M18" s="1" t="str">
        <f t="shared" si="0"/>
        <v/>
      </c>
    </row>
    <row r="19" spans="2:15" x14ac:dyDescent="0.25">
      <c r="B19" s="49"/>
      <c r="C19" s="61"/>
      <c r="D19" s="62"/>
      <c r="E19" s="63" t="s">
        <v>22</v>
      </c>
      <c r="F19" s="63"/>
      <c r="G19" s="63"/>
      <c r="H19" s="5">
        <v>0</v>
      </c>
      <c r="M19" s="1" t="str">
        <f t="shared" si="0"/>
        <v/>
      </c>
    </row>
    <row r="20" spans="2:15" x14ac:dyDescent="0.25">
      <c r="B20" s="69" t="s">
        <v>23</v>
      </c>
      <c r="C20" s="67" t="s">
        <v>24</v>
      </c>
      <c r="D20" s="31"/>
      <c r="E20" s="63" t="s">
        <v>25</v>
      </c>
      <c r="F20" s="63"/>
      <c r="G20" s="63"/>
      <c r="H20" s="5">
        <v>1</v>
      </c>
      <c r="I20" s="17"/>
      <c r="J20" s="17"/>
      <c r="K20" s="17"/>
      <c r="L20" s="17"/>
      <c r="M20" s="18" t="str">
        <f t="shared" si="0"/>
        <v>◄</v>
      </c>
      <c r="N20" s="26">
        <f>(I4*I20+J4*J20+K4*K20+L4*L20)</f>
        <v>0</v>
      </c>
      <c r="O20" s="18" t="s">
        <v>68</v>
      </c>
    </row>
    <row r="21" spans="2:15" x14ac:dyDescent="0.25">
      <c r="B21" s="70"/>
      <c r="C21" s="71"/>
      <c r="D21" s="33"/>
      <c r="E21" s="63" t="s">
        <v>26</v>
      </c>
      <c r="F21" s="63"/>
      <c r="G21" s="63"/>
      <c r="H21" s="5">
        <v>1</v>
      </c>
      <c r="I21" s="17"/>
      <c r="J21" s="17"/>
      <c r="K21" s="17"/>
      <c r="L21" s="17"/>
      <c r="M21" s="18" t="str">
        <f t="shared" si="0"/>
        <v>◄</v>
      </c>
      <c r="N21" s="26">
        <f>(0*I21+(1/3)*J21+(2/3)*K21+1*L21)</f>
        <v>0</v>
      </c>
      <c r="O21" s="18" t="s">
        <v>68</v>
      </c>
    </row>
    <row r="22" spans="2:15" x14ac:dyDescent="0.25">
      <c r="B22" s="70"/>
      <c r="C22" s="71"/>
      <c r="D22" s="33"/>
      <c r="E22" s="63" t="s">
        <v>27</v>
      </c>
      <c r="F22" s="63"/>
      <c r="G22" s="63"/>
      <c r="H22" s="5">
        <v>1</v>
      </c>
      <c r="I22" s="17"/>
      <c r="J22" s="17"/>
      <c r="K22" s="17"/>
      <c r="L22" s="17"/>
      <c r="M22" s="18" t="str">
        <f t="shared" si="0"/>
        <v>◄</v>
      </c>
      <c r="N22" s="26">
        <f t="shared" ref="N22:N28" si="1">(0*I22+(1/3)*J22+(2/3)*K22+1*L22)</f>
        <v>0</v>
      </c>
      <c r="O22" s="18" t="s">
        <v>68</v>
      </c>
    </row>
    <row r="23" spans="2:15" x14ac:dyDescent="0.25">
      <c r="B23" s="65" t="s">
        <v>28</v>
      </c>
      <c r="C23" s="67" t="s">
        <v>29</v>
      </c>
      <c r="D23" s="31"/>
      <c r="E23" s="64" t="s">
        <v>30</v>
      </c>
      <c r="F23" s="63"/>
      <c r="G23" s="63"/>
      <c r="H23" s="5">
        <v>1</v>
      </c>
      <c r="I23" s="21"/>
      <c r="J23" s="21"/>
      <c r="K23" s="21"/>
      <c r="L23" s="21"/>
      <c r="M23" s="16" t="str">
        <f t="shared" si="0"/>
        <v>◄</v>
      </c>
      <c r="N23" s="25">
        <f t="shared" si="1"/>
        <v>0</v>
      </c>
      <c r="O23" s="16" t="s">
        <v>66</v>
      </c>
    </row>
    <row r="24" spans="2:15" x14ac:dyDescent="0.25">
      <c r="B24" s="66"/>
      <c r="C24" s="68"/>
      <c r="D24" s="43"/>
      <c r="E24" s="63" t="s">
        <v>31</v>
      </c>
      <c r="F24" s="63"/>
      <c r="G24" s="63"/>
      <c r="H24" s="5">
        <v>1</v>
      </c>
      <c r="I24" s="17"/>
      <c r="J24" s="17"/>
      <c r="K24" s="17"/>
      <c r="L24" s="17"/>
      <c r="M24" s="18" t="str">
        <f t="shared" si="0"/>
        <v>◄</v>
      </c>
      <c r="N24" s="2">
        <f t="shared" si="1"/>
        <v>0</v>
      </c>
      <c r="O24" s="18" t="s">
        <v>68</v>
      </c>
    </row>
    <row r="25" spans="2:15" x14ac:dyDescent="0.25">
      <c r="B25" s="38" t="s">
        <v>32</v>
      </c>
      <c r="C25" s="57" t="s">
        <v>33</v>
      </c>
      <c r="D25" s="58"/>
      <c r="E25" s="63" t="s">
        <v>34</v>
      </c>
      <c r="F25" s="63"/>
      <c r="G25" s="63"/>
      <c r="H25" s="5">
        <v>1</v>
      </c>
      <c r="I25" s="17"/>
      <c r="J25" s="17"/>
      <c r="K25" s="17"/>
      <c r="L25" s="17"/>
      <c r="M25" s="18" t="str">
        <f t="shared" si="0"/>
        <v>◄</v>
      </c>
      <c r="N25" s="26">
        <f t="shared" si="1"/>
        <v>0</v>
      </c>
      <c r="O25" s="18" t="s">
        <v>68</v>
      </c>
    </row>
    <row r="26" spans="2:15" x14ac:dyDescent="0.25">
      <c r="B26" s="39"/>
      <c r="C26" s="59"/>
      <c r="D26" s="60"/>
      <c r="E26" s="64" t="s">
        <v>35</v>
      </c>
      <c r="F26" s="63"/>
      <c r="G26" s="63"/>
      <c r="H26" s="5">
        <v>1</v>
      </c>
      <c r="I26" s="17"/>
      <c r="J26" s="17"/>
      <c r="K26" s="17"/>
      <c r="L26" s="17"/>
      <c r="M26" s="18" t="str">
        <f t="shared" si="0"/>
        <v>◄</v>
      </c>
      <c r="N26" s="26">
        <f t="shared" si="1"/>
        <v>0</v>
      </c>
      <c r="O26" s="18" t="s">
        <v>68</v>
      </c>
    </row>
    <row r="27" spans="2:15" x14ac:dyDescent="0.25">
      <c r="B27" s="39"/>
      <c r="C27" s="59"/>
      <c r="D27" s="60"/>
      <c r="E27" s="63" t="s">
        <v>36</v>
      </c>
      <c r="F27" s="63"/>
      <c r="G27" s="63"/>
      <c r="H27" s="5">
        <v>1</v>
      </c>
      <c r="I27" s="17"/>
      <c r="J27" s="17"/>
      <c r="K27" s="17"/>
      <c r="L27" s="17"/>
      <c r="M27" s="18" t="str">
        <f t="shared" si="0"/>
        <v>◄</v>
      </c>
      <c r="N27" s="26">
        <f t="shared" si="1"/>
        <v>0</v>
      </c>
      <c r="O27" s="18" t="s">
        <v>68</v>
      </c>
    </row>
    <row r="28" spans="2:15" x14ac:dyDescent="0.25">
      <c r="B28" s="49"/>
      <c r="C28" s="61"/>
      <c r="D28" s="62"/>
      <c r="E28" s="63" t="s">
        <v>37</v>
      </c>
      <c r="F28" s="63"/>
      <c r="G28" s="63"/>
      <c r="H28" s="5">
        <v>1</v>
      </c>
      <c r="I28" s="17"/>
      <c r="J28" s="17"/>
      <c r="K28" s="17"/>
      <c r="L28" s="17"/>
      <c r="M28" s="18" t="str">
        <f t="shared" si="0"/>
        <v>◄</v>
      </c>
      <c r="N28" s="26">
        <f t="shared" si="1"/>
        <v>0</v>
      </c>
      <c r="O28" s="18" t="s">
        <v>68</v>
      </c>
    </row>
    <row r="29" spans="2:15" x14ac:dyDescent="0.25">
      <c r="B29" s="47" t="s">
        <v>38</v>
      </c>
      <c r="C29" s="48"/>
      <c r="D29" s="48"/>
      <c r="E29" s="48"/>
      <c r="F29" s="48"/>
      <c r="G29" s="48"/>
      <c r="H29" s="7">
        <f>SUM(H17:H28)/12</f>
        <v>0.75</v>
      </c>
    </row>
    <row r="30" spans="2:15" x14ac:dyDescent="0.25">
      <c r="B30" s="38" t="s">
        <v>39</v>
      </c>
      <c r="C30" s="50" t="s">
        <v>40</v>
      </c>
      <c r="D30" s="51"/>
      <c r="E30" s="34" t="s">
        <v>41</v>
      </c>
      <c r="F30" s="35"/>
      <c r="G30" s="35"/>
      <c r="H30" s="5">
        <v>0</v>
      </c>
      <c r="M30" s="1" t="str">
        <f t="shared" si="0"/>
        <v/>
      </c>
    </row>
    <row r="31" spans="2:15" x14ac:dyDescent="0.25">
      <c r="B31" s="39"/>
      <c r="C31" s="52"/>
      <c r="D31" s="53"/>
      <c r="E31" s="35" t="s">
        <v>42</v>
      </c>
      <c r="F31" s="35"/>
      <c r="G31" s="35"/>
      <c r="H31" s="5">
        <v>0</v>
      </c>
      <c r="M31" s="1" t="str">
        <f t="shared" si="0"/>
        <v/>
      </c>
    </row>
    <row r="32" spans="2:15" x14ac:dyDescent="0.25">
      <c r="B32" s="49"/>
      <c r="C32" s="54"/>
      <c r="D32" s="55"/>
      <c r="E32" s="35" t="s">
        <v>43</v>
      </c>
      <c r="F32" s="35"/>
      <c r="G32" s="35"/>
      <c r="H32" s="5">
        <v>1</v>
      </c>
      <c r="I32" s="21"/>
      <c r="J32" s="21"/>
      <c r="K32" s="21"/>
      <c r="L32" s="21"/>
      <c r="M32" s="16" t="str">
        <f t="shared" si="0"/>
        <v>◄</v>
      </c>
      <c r="N32" s="2">
        <f t="shared" ref="N32" si="2">(0*I32+(1/3)*J32+(2/3)*K32+1*L32)</f>
        <v>0</v>
      </c>
      <c r="O32" s="16" t="s">
        <v>69</v>
      </c>
    </row>
    <row r="33" spans="2:17" x14ac:dyDescent="0.25">
      <c r="B33" s="38" t="s">
        <v>44</v>
      </c>
      <c r="C33" s="40" t="s">
        <v>45</v>
      </c>
      <c r="D33" s="41"/>
      <c r="E33" s="34" t="s">
        <v>46</v>
      </c>
      <c r="F33" s="35"/>
      <c r="G33" s="35"/>
      <c r="H33" s="5">
        <v>0</v>
      </c>
      <c r="M33" s="1" t="str">
        <f t="shared" si="0"/>
        <v/>
      </c>
    </row>
    <row r="34" spans="2:17" x14ac:dyDescent="0.25">
      <c r="B34" s="39"/>
      <c r="C34" s="32"/>
      <c r="D34" s="33"/>
      <c r="E34" s="35" t="s">
        <v>4</v>
      </c>
      <c r="F34" s="35"/>
      <c r="G34" s="35"/>
      <c r="H34" s="5">
        <v>1</v>
      </c>
      <c r="I34" s="20"/>
      <c r="J34" s="20"/>
      <c r="K34" s="20"/>
      <c r="L34" s="20"/>
      <c r="M34" s="19" t="str">
        <f t="shared" si="0"/>
        <v>◄</v>
      </c>
      <c r="N34" s="2">
        <f t="shared" ref="N34:N37" si="3">(0*I34+(1/3)*J34+(2/3)*K34+1*L34)</f>
        <v>0</v>
      </c>
      <c r="O34" s="19" t="s">
        <v>67</v>
      </c>
    </row>
    <row r="35" spans="2:17" x14ac:dyDescent="0.25">
      <c r="B35" s="39"/>
      <c r="C35" s="32"/>
      <c r="D35" s="33"/>
      <c r="E35" s="44" t="s">
        <v>47</v>
      </c>
      <c r="F35" s="45"/>
      <c r="G35" s="46"/>
      <c r="H35" s="5">
        <v>1</v>
      </c>
      <c r="I35" s="20"/>
      <c r="J35" s="20"/>
      <c r="K35" s="20"/>
      <c r="L35" s="20"/>
      <c r="M35" s="19" t="str">
        <f t="shared" si="0"/>
        <v>◄</v>
      </c>
      <c r="N35" s="2">
        <f t="shared" si="3"/>
        <v>0</v>
      </c>
      <c r="O35" s="19" t="s">
        <v>67</v>
      </c>
    </row>
    <row r="36" spans="2:17" x14ac:dyDescent="0.25">
      <c r="B36" s="39"/>
      <c r="C36" s="32"/>
      <c r="D36" s="33"/>
      <c r="E36" s="34" t="s">
        <v>48</v>
      </c>
      <c r="F36" s="35"/>
      <c r="G36" s="35"/>
      <c r="H36" s="5">
        <v>1</v>
      </c>
      <c r="I36" s="20"/>
      <c r="J36" s="20"/>
      <c r="K36" s="20"/>
      <c r="L36" s="20"/>
      <c r="M36" s="19" t="str">
        <f t="shared" si="0"/>
        <v>◄</v>
      </c>
      <c r="N36" s="2">
        <f t="shared" si="3"/>
        <v>0</v>
      </c>
      <c r="O36" s="19" t="s">
        <v>67</v>
      </c>
    </row>
    <row r="37" spans="2:17" x14ac:dyDescent="0.25">
      <c r="B37" s="39"/>
      <c r="C37" s="42"/>
      <c r="D37" s="43"/>
      <c r="E37" s="34" t="s">
        <v>49</v>
      </c>
      <c r="F37" s="35"/>
      <c r="G37" s="35"/>
      <c r="H37" s="5">
        <v>1</v>
      </c>
      <c r="I37" s="20"/>
      <c r="J37" s="20"/>
      <c r="K37" s="20"/>
      <c r="L37" s="20"/>
      <c r="M37" s="19" t="str">
        <f t="shared" si="0"/>
        <v>◄</v>
      </c>
      <c r="N37" s="2">
        <f t="shared" si="3"/>
        <v>0</v>
      </c>
      <c r="O37" s="19" t="s">
        <v>67</v>
      </c>
    </row>
    <row r="38" spans="2:17" x14ac:dyDescent="0.25">
      <c r="B38" s="28" t="s">
        <v>50</v>
      </c>
      <c r="C38" s="30" t="s">
        <v>51</v>
      </c>
      <c r="D38" s="31"/>
      <c r="E38" s="34" t="s">
        <v>52</v>
      </c>
      <c r="F38" s="35"/>
      <c r="G38" s="35"/>
      <c r="H38" s="5">
        <v>0</v>
      </c>
      <c r="M38" s="1" t="str">
        <f t="shared" si="0"/>
        <v/>
      </c>
    </row>
    <row r="39" spans="2:17" x14ac:dyDescent="0.25">
      <c r="B39" s="29"/>
      <c r="C39" s="32"/>
      <c r="D39" s="33"/>
      <c r="E39" s="34" t="s">
        <v>53</v>
      </c>
      <c r="F39" s="35"/>
      <c r="G39" s="35"/>
      <c r="H39" s="5">
        <v>0</v>
      </c>
      <c r="M39" s="1" t="str">
        <f t="shared" si="0"/>
        <v/>
      </c>
    </row>
    <row r="40" spans="2:17" x14ac:dyDescent="0.25">
      <c r="B40" s="29"/>
      <c r="C40" s="32"/>
      <c r="D40" s="33"/>
      <c r="E40" s="36" t="s">
        <v>54</v>
      </c>
      <c r="F40" s="37"/>
      <c r="G40" s="37"/>
      <c r="H40" s="5">
        <v>1</v>
      </c>
      <c r="I40" s="17"/>
      <c r="J40" s="17"/>
      <c r="K40" s="17"/>
      <c r="L40" s="17"/>
      <c r="M40" s="18" t="str">
        <f t="shared" si="0"/>
        <v>◄</v>
      </c>
      <c r="N40" s="2">
        <f t="shared" ref="N40:N41" si="4">(0*I40+(1/3)*J40+(2/3)*K40+1*L40)</f>
        <v>0</v>
      </c>
      <c r="O40" s="16" t="s">
        <v>68</v>
      </c>
    </row>
    <row r="41" spans="2:17" x14ac:dyDescent="0.25">
      <c r="B41" s="28" t="s">
        <v>55</v>
      </c>
      <c r="C41" s="30" t="s">
        <v>56</v>
      </c>
      <c r="D41" s="31"/>
      <c r="E41" s="34" t="s">
        <v>57</v>
      </c>
      <c r="F41" s="35"/>
      <c r="G41" s="35"/>
      <c r="H41" s="5">
        <v>1</v>
      </c>
      <c r="I41" s="9"/>
      <c r="J41" s="9"/>
      <c r="K41" s="9"/>
      <c r="L41" s="9"/>
      <c r="M41" s="19" t="str">
        <f t="shared" si="0"/>
        <v>◄</v>
      </c>
      <c r="N41" s="2">
        <f t="shared" si="4"/>
        <v>0</v>
      </c>
      <c r="O41" s="19" t="s">
        <v>69</v>
      </c>
    </row>
    <row r="42" spans="2:17" x14ac:dyDescent="0.25">
      <c r="B42" s="29"/>
      <c r="C42" s="32"/>
      <c r="D42" s="33"/>
      <c r="E42" s="34" t="s">
        <v>58</v>
      </c>
      <c r="F42" s="35"/>
      <c r="G42" s="35"/>
      <c r="H42" s="5">
        <v>0</v>
      </c>
      <c r="M42" s="1" t="str">
        <f t="shared" si="0"/>
        <v/>
      </c>
    </row>
    <row r="43" spans="2:17" x14ac:dyDescent="0.25">
      <c r="B43" s="56"/>
      <c r="C43" s="42"/>
      <c r="D43" s="43"/>
      <c r="E43" s="34" t="s">
        <v>59</v>
      </c>
      <c r="F43" s="35"/>
      <c r="G43" s="35"/>
      <c r="H43" s="5">
        <v>1</v>
      </c>
      <c r="I43" s="20"/>
      <c r="J43" s="20"/>
      <c r="K43" s="20"/>
      <c r="L43" s="20"/>
      <c r="M43" s="19" t="str">
        <f t="shared" si="0"/>
        <v>◄</v>
      </c>
      <c r="N43" s="2">
        <f t="shared" ref="N43" si="5">(0*I43+(1/3)*J43+(2/3)*K43+1*L43)</f>
        <v>0</v>
      </c>
      <c r="O43" s="19" t="s">
        <v>67</v>
      </c>
    </row>
    <row r="44" spans="2:17" x14ac:dyDescent="0.25">
      <c r="H44" s="7">
        <f>SUM(H30:H43)/14</f>
        <v>0.5714285714285714</v>
      </c>
    </row>
    <row r="46" spans="2:17" x14ac:dyDescent="0.25">
      <c r="L46" s="16" t="s">
        <v>70</v>
      </c>
      <c r="N46" s="1"/>
      <c r="O46" s="22">
        <f>ROUNDUP(20*(N10+N13+N12+N14+N23+N32)/6,1)</f>
        <v>0</v>
      </c>
      <c r="P46" s="1" t="s">
        <v>73</v>
      </c>
      <c r="Q46" s="24">
        <f>ROUNDUP(20*SUM(N40,N32,N28,N27,N26,N25,N24,N23,N22,N21,N20,N14,N13,N12,N10)/15,1)</f>
        <v>0</v>
      </c>
    </row>
    <row r="47" spans="2:17" x14ac:dyDescent="0.25">
      <c r="L47" s="18" t="s">
        <v>71</v>
      </c>
      <c r="N47" s="1"/>
      <c r="O47" s="23">
        <f>ROUNDUP(20*SUM(N20,N21,N22,N24,N25,N26,N27,N28,N40)/9,1)</f>
        <v>0</v>
      </c>
    </row>
    <row r="49" spans="12:15" x14ac:dyDescent="0.25">
      <c r="L49" s="19" t="s">
        <v>72</v>
      </c>
      <c r="N49" s="1"/>
      <c r="O49" s="24">
        <f>ROUNDUP(20*SUM(N7,N34,N35,N36,N37,N43,N41)/7,1)</f>
        <v>0</v>
      </c>
    </row>
    <row r="50" spans="12:15" x14ac:dyDescent="0.25">
      <c r="L50" s="1" t="s">
        <v>73</v>
      </c>
      <c r="O50" s="24">
        <f>ROUNDUP(20*SUM(N43,N41,N40,N37,N36,N35,N34,N32,N28,N27,N26,N25,N24,N23,N22,N21,N20,N14,N13,N12,N10,N7)/22,1)</f>
        <v>0</v>
      </c>
    </row>
  </sheetData>
  <mergeCells count="62">
    <mergeCell ref="B38:B40"/>
    <mergeCell ref="C38:D40"/>
    <mergeCell ref="E38:G38"/>
    <mergeCell ref="E39:G39"/>
    <mergeCell ref="E40:G40"/>
    <mergeCell ref="B41:B43"/>
    <mergeCell ref="C41:D43"/>
    <mergeCell ref="E41:G41"/>
    <mergeCell ref="E42:G42"/>
    <mergeCell ref="E43:G43"/>
    <mergeCell ref="B33:B37"/>
    <mergeCell ref="C33:D37"/>
    <mergeCell ref="E33:G33"/>
    <mergeCell ref="E34:G34"/>
    <mergeCell ref="E35:G35"/>
    <mergeCell ref="E36:G36"/>
    <mergeCell ref="E37:G37"/>
    <mergeCell ref="B29:G29"/>
    <mergeCell ref="B30:B32"/>
    <mergeCell ref="C30:D32"/>
    <mergeCell ref="E30:G30"/>
    <mergeCell ref="E31:G31"/>
    <mergeCell ref="E32:G32"/>
    <mergeCell ref="B25:B28"/>
    <mergeCell ref="C25:D28"/>
    <mergeCell ref="E25:G25"/>
    <mergeCell ref="E26:G26"/>
    <mergeCell ref="E27:G27"/>
    <mergeCell ref="E28:G28"/>
    <mergeCell ref="B23:B24"/>
    <mergeCell ref="C23:D24"/>
    <mergeCell ref="E23:G23"/>
    <mergeCell ref="E24:G24"/>
    <mergeCell ref="B16:G16"/>
    <mergeCell ref="B17:B19"/>
    <mergeCell ref="C17:D19"/>
    <mergeCell ref="E17:G17"/>
    <mergeCell ref="E18:G18"/>
    <mergeCell ref="E19:G19"/>
    <mergeCell ref="B20:B22"/>
    <mergeCell ref="C20:D22"/>
    <mergeCell ref="E20:G20"/>
    <mergeCell ref="E21:G21"/>
    <mergeCell ref="E22:G22"/>
    <mergeCell ref="B10:B12"/>
    <mergeCell ref="C10:D12"/>
    <mergeCell ref="E10:G10"/>
    <mergeCell ref="E11:G11"/>
    <mergeCell ref="E12:G12"/>
    <mergeCell ref="B13:B15"/>
    <mergeCell ref="C13:D15"/>
    <mergeCell ref="E13:G13"/>
    <mergeCell ref="E14:G14"/>
    <mergeCell ref="E15:G15"/>
    <mergeCell ref="B1:L1"/>
    <mergeCell ref="B5:G5"/>
    <mergeCell ref="B6:B9"/>
    <mergeCell ref="C6:D9"/>
    <mergeCell ref="E6:G6"/>
    <mergeCell ref="E7:G7"/>
    <mergeCell ref="E8:G8"/>
    <mergeCell ref="E9:G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ELEVE1</vt:lpstr>
      <vt:lpstr>ELEVE2</vt:lpstr>
      <vt:lpstr>ELEVE3</vt:lpstr>
      <vt:lpstr>ELEVE4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peuge</dc:creator>
  <cp:lastModifiedBy>peuge</cp:lastModifiedBy>
  <cp:lastPrinted>2016-12-12T11:12:32Z</cp:lastPrinted>
  <dcterms:created xsi:type="dcterms:W3CDTF">2016-09-28T12:21:23Z</dcterms:created>
  <dcterms:modified xsi:type="dcterms:W3CDTF">2017-11-12T15:08:35Z</dcterms:modified>
</cp:coreProperties>
</file>