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440" windowHeight="10005"/>
  </bookViews>
  <sheets>
    <sheet name="TRIS - Banque d'objets" sheetId="1" r:id="rId1"/>
  </sheets>
  <externalReferences>
    <externalReference r:id="rId2"/>
  </externalReferences>
  <definedNames>
    <definedName name="_xlnm._FilterDatabase" localSheetId="0" hidden="1">'TRIS - Banque d''objets'!$V$3:$W$3</definedName>
  </definedNames>
  <calcPr calcId="145621"/>
</workbook>
</file>

<file path=xl/calcChain.xml><?xml version="1.0" encoding="utf-8"?>
<calcChain xmlns="http://schemas.openxmlformats.org/spreadsheetml/2006/main">
  <c r="W2" i="1" l="1"/>
  <c r="V2" i="1"/>
  <c r="U2" i="1"/>
  <c r="T2" i="1"/>
  <c r="S2" i="1"/>
  <c r="R2" i="1"/>
  <c r="Q2" i="1"/>
  <c r="P2" i="1"/>
  <c r="O2" i="1"/>
  <c r="N2" i="1"/>
  <c r="M2" i="1"/>
  <c r="L2" i="1"/>
  <c r="K2" i="1"/>
  <c r="J2" i="1"/>
  <c r="I2" i="1"/>
  <c r="H2" i="1"/>
  <c r="G2" i="1"/>
  <c r="F2" i="1"/>
  <c r="E2" i="1"/>
  <c r="D2" i="1"/>
  <c r="B63" i="1" l="1"/>
</calcChain>
</file>

<file path=xl/comments1.xml><?xml version="1.0" encoding="utf-8"?>
<comments xmlns="http://schemas.openxmlformats.org/spreadsheetml/2006/main">
  <authors>
    <author>Fabien JONQUIERE</author>
  </authors>
  <commentList>
    <comment ref="A4" authorId="0">
      <text>
        <r>
          <rPr>
            <b/>
            <sz val="9"/>
            <color indexed="81"/>
            <rFont val="Tahoma"/>
            <family val="2"/>
          </rPr>
          <t>Fabien JONQUIERE:</t>
        </r>
        <r>
          <rPr>
            <sz val="9"/>
            <color indexed="81"/>
            <rFont val="Tahoma"/>
            <family val="2"/>
          </rPr>
          <t xml:space="preserve">
Processus, enchainement des activités</t>
        </r>
      </text>
    </comment>
    <comment ref="A16" authorId="0">
      <text>
        <r>
          <rPr>
            <b/>
            <sz val="9"/>
            <color indexed="81"/>
            <rFont val="Tahoma"/>
            <family val="2"/>
          </rPr>
          <t>Fabien JONQUIERE:</t>
        </r>
        <r>
          <rPr>
            <sz val="9"/>
            <color indexed="81"/>
            <rFont val="Tahoma"/>
            <family val="2"/>
          </rPr>
          <t xml:space="preserve">
Procédé, manière d'agir</t>
        </r>
      </text>
    </comment>
  </commentList>
</comments>
</file>

<file path=xl/sharedStrings.xml><?xml version="1.0" encoding="utf-8"?>
<sst xmlns="http://schemas.openxmlformats.org/spreadsheetml/2006/main" count="596" uniqueCount="195">
  <si>
    <t>OBJETS PEDAGOGIQUES IDENTIFIES</t>
  </si>
  <si>
    <t>HELP</t>
  </si>
  <si>
    <t>Type</t>
  </si>
  <si>
    <t>1</t>
  </si>
  <si>
    <t>2</t>
  </si>
  <si>
    <t>3</t>
  </si>
  <si>
    <t>4</t>
  </si>
  <si>
    <t>5</t>
  </si>
  <si>
    <t>6</t>
  </si>
  <si>
    <t>7</t>
  </si>
  <si>
    <t>8</t>
  </si>
  <si>
    <t>9</t>
  </si>
  <si>
    <t>10</t>
  </si>
  <si>
    <t>11</t>
  </si>
  <si>
    <t>12</t>
  </si>
  <si>
    <t>13</t>
  </si>
  <si>
    <t>14</t>
  </si>
  <si>
    <t>15</t>
  </si>
  <si>
    <t>Intêret (+)</t>
  </si>
  <si>
    <t>Limites (-)</t>
  </si>
  <si>
    <t>O</t>
  </si>
  <si>
    <t>Résolution de problème</t>
  </si>
  <si>
    <t>Démarche inductive</t>
  </si>
  <si>
    <t>Démarche déductive</t>
  </si>
  <si>
    <t>adapter aux concepts critiques, modèles complexes, gestion du temps, Améliore l'autonomie , l'esprit critique, la creativité, la dynamique.</t>
  </si>
  <si>
    <t>nécessite un fil conducteur "solide", Peut degrader l'ancrage, la durée de la séquence</t>
  </si>
  <si>
    <t>Démarche de projet</t>
  </si>
  <si>
    <t xml:space="preserve">coopération augmentée, espace idéal pour mise en place tâche complexe, Ameliore la creativité, l'autonomie, esprit critique, la cohesion, la motivation... </t>
  </si>
  <si>
    <t>frustration si cela n'aboutit pas, dégrade le  temps de préparation, positionne l'enseignant dans l'inconfort de ne pas savoir…</t>
  </si>
  <si>
    <t>Co ingénierie (péda collaborative)</t>
  </si>
  <si>
    <t>Tâche complexe</t>
  </si>
  <si>
    <t>permet d'évaluer des compétences</t>
  </si>
  <si>
    <t>illusoire si les prérequis ne sont pas là</t>
  </si>
  <si>
    <t>Pluridisciplinarité</t>
  </si>
  <si>
    <t>donne du sens aux enseignements, décloisonne</t>
  </si>
  <si>
    <t>cohesion des acteurs</t>
  </si>
  <si>
    <t>Serious game</t>
  </si>
  <si>
    <t>niveau criticité faible, disponibilité enseignant, travail individuel, abstraction possiblement élevée, ameliore  la motivation</t>
  </si>
  <si>
    <t>traces de navigation à exploitées pour suivre la progressionoules difficultés,bien choisir, ciblage des objectifs difficiles car concu par autrui</t>
  </si>
  <si>
    <t>Jeu de role</t>
  </si>
  <si>
    <t>coopération augmentée, Améliore la cohésion du groupe, ameliore la motivation, améliore l'homogeneité, esprit critique, la dynamique du groupe</t>
  </si>
  <si>
    <t>Chonophage, difficile d'avoir une vision dece qui se passe individuellement</t>
  </si>
  <si>
    <t>Qcm inversé</t>
  </si>
  <si>
    <t xml:space="preserve">auto evaluation des notions, evaluation des representations eleves </t>
  </si>
  <si>
    <t>ne pas attendre un produit fini car exercice difficile pour un apprenant sansrecul sur le sujet</t>
  </si>
  <si>
    <t>Classe inversée</t>
  </si>
  <si>
    <t>gain de temps , différenciation sur classe hétérogène, ameliore la dispo du prof</t>
  </si>
  <si>
    <t>risque de fracture numérique, doit etre "verifiée" par QCM, ou µeval</t>
  </si>
  <si>
    <t>Approche par taxonomie inversée</t>
  </si>
  <si>
    <t>Répartition en binome ou trinome</t>
  </si>
  <si>
    <t>coopération augmentée</t>
  </si>
  <si>
    <t>cohésion des acteurs</t>
  </si>
  <si>
    <t>Différenciation pédagogique</t>
  </si>
  <si>
    <t>adapter la difficulté et les attendus aux capacités de chacun, Ameliore la cohésion du groupe, la durabilité, la criticité de la notion</t>
  </si>
  <si>
    <t>chronophage pour le diagnostic initial et la construction de séquence individuelle, peut demotiver certains eleves si pas expliqué</t>
  </si>
  <si>
    <t>Visite entreprise</t>
  </si>
  <si>
    <t>des concepts autour du réel, découvrir les contraintes du terrain , améliore l'esprit critique, la cohesion du groupe, la motivation de l'eleve</t>
  </si>
  <si>
    <t>taille du groupe , A preparer avant , et a utiliser apres !</t>
  </si>
  <si>
    <t>Remédiation</t>
  </si>
  <si>
    <t xml:space="preserve">corriger une lacune, ameliore l'ancrage, et l'adaptabilité. </t>
  </si>
  <si>
    <t>diagnostic accepté par l'élève, Temps de reponse tres court (le plus court possible) donc difficile à mettre en œuvre.</t>
  </si>
  <si>
    <t>Tutorat</t>
  </si>
  <si>
    <t>motivation par l'identification</t>
  </si>
  <si>
    <t>qualité du tuteur</t>
  </si>
  <si>
    <t>Approche systémique</t>
  </si>
  <si>
    <t xml:space="preserve">réduit la complexité, donne une vision d'ensemble </t>
  </si>
  <si>
    <t>trop de niveaux de détails</t>
  </si>
  <si>
    <t xml:space="preserve">motivation augmentée, niveau de criticité bas, prise de notes, Améliore l'esprit critique, ameliore prise de notes, </t>
  </si>
  <si>
    <t>2 concepts maxi, La criticité de la notion doit etre faible</t>
  </si>
  <si>
    <t>Contextualisation</t>
  </si>
  <si>
    <t>motivation augmentée,  si contextualisation adaptée aux élèves</t>
  </si>
  <si>
    <t>trouver un équilibre entre réalisme et temps consacré par cette phase d'activation</t>
  </si>
  <si>
    <t>EAO</t>
  </si>
  <si>
    <t>individualisation du rythme, Ameliore la disponibilite de l'enseignant, autonomie del'eleve</t>
  </si>
  <si>
    <t>lisibilité du parcours, Ne pas en user…. Degrade le niveau de criticité</t>
  </si>
  <si>
    <t>Pitch , exposé</t>
  </si>
  <si>
    <t>formalisation pour autrui, niveau de criticité élevé</t>
  </si>
  <si>
    <t>faire bref, ne pas en user !!, difficile a evaluer</t>
  </si>
  <si>
    <t>cours magistral</t>
  </si>
  <si>
    <t xml:space="preserve">niveau criticité élevée, prise de notes, améliore la dispo de l'enseignant, la durée de la sequence </t>
  </si>
  <si>
    <t>quid de l'ancrage des connaissances, degrade la dynamique, l'autonomie, la motivation</t>
  </si>
  <si>
    <t>des concepts autour du réel, Ameliore l'esprit critique, la participation, l'autonomie, adaptabilité, ameliore la dispo de l'enseignant.</t>
  </si>
  <si>
    <t>quid des acquis si la formalisation est absente, doit etre scénarisé pour une meilleure dynamique</t>
  </si>
  <si>
    <t>Améliore l'homogénéisation du groupe si segmentation, permet une différenciation aisée, une graduation par niveau, ameliore la cohésion, la disponibilité de l'enseignant</t>
  </si>
  <si>
    <t>Création des groupes difficiles (homogene ou heterogene ?, doit etre scénarisé pour ne pas degrader la motivation</t>
  </si>
  <si>
    <t>repond à un besoin instantané</t>
  </si>
  <si>
    <t>phasage , degrade la dispo</t>
  </si>
  <si>
    <t xml:space="preserve">différenciation </t>
  </si>
  <si>
    <t>organisation</t>
  </si>
  <si>
    <t>Entretien explicitation</t>
  </si>
  <si>
    <t>6 chapeaux</t>
  </si>
  <si>
    <t>journal de bord, Ameliore la creativité, l'esprit critique , la motivation , la disponibilité de l'enseignant, peut servir de formalisation</t>
  </si>
  <si>
    <t>coopération ?</t>
  </si>
  <si>
    <t>Simulation numérique</t>
  </si>
  <si>
    <t>MOOC</t>
  </si>
  <si>
    <t>Outil</t>
  </si>
  <si>
    <t>QCM</t>
  </si>
  <si>
    <t xml:space="preserve">action d'evaluation flash, et ou de remediation , permet un asservissement des notions, une remediation rapide, </t>
  </si>
  <si>
    <t>notation, construction pour obtenirun diagnostic, preparation difficile et longue….</t>
  </si>
  <si>
    <t>Carte heuristique</t>
  </si>
  <si>
    <t>Bases de connaissances</t>
  </si>
  <si>
    <t>Vidéos</t>
  </si>
  <si>
    <t>Wiki et pad (formalisation par)</t>
  </si>
  <si>
    <t>base de connaissance auto alimentée, Ameliore la motivation, l'esprit critique, la transdiciplinarité, le transfert, l'ancrage ( si création), peut servir de formalisation</t>
  </si>
  <si>
    <t>vérification de la pertinence des infos, Fastidieux à vérifier</t>
  </si>
  <si>
    <t>Blog</t>
  </si>
  <si>
    <t>Document à trous</t>
  </si>
  <si>
    <t>structuration de la prise de note maitrisée, Améliore la durée de la sequence</t>
  </si>
  <si>
    <t>passivité dans la formalisation</t>
  </si>
  <si>
    <t>SADT, FAST, SYSML</t>
  </si>
  <si>
    <t>Diaporama (formalisation par)</t>
  </si>
  <si>
    <t>formalisation pour autrui, ameliore l'ancrage, la disponibilté, la creativité</t>
  </si>
  <si>
    <t>nombre d'info par slide, ne pas en user.</t>
  </si>
  <si>
    <t>Applicatif, script automatique</t>
  </si>
  <si>
    <t>Experience , manipulation</t>
  </si>
  <si>
    <t>Tchat</t>
  </si>
  <si>
    <t>coopération augmentée, auto motivation par le groupe, ancrage amélioré, peut servir de formalisation</t>
  </si>
  <si>
    <t>formalisation de concepts critiques, ergonomie trop simple.</t>
  </si>
  <si>
    <t>Brise glace</t>
  </si>
  <si>
    <t>Qrcode</t>
  </si>
  <si>
    <t>Tutoriel</t>
  </si>
  <si>
    <t>Courriel</t>
  </si>
  <si>
    <t>Portfolio</t>
  </si>
  <si>
    <t>Couteau suisse ;-)</t>
  </si>
  <si>
    <t xml:space="preserve"> lol </t>
  </si>
  <si>
    <t>N°</t>
  </si>
  <si>
    <t>Flashcard</t>
  </si>
  <si>
    <t>Accompagnement personnalisé</t>
  </si>
  <si>
    <t>Carte conceptuelle</t>
  </si>
  <si>
    <t>Baladodiffusion (conférence)</t>
  </si>
  <si>
    <t>Travaux Pratiques</t>
  </si>
  <si>
    <t>Travail Dirigé</t>
  </si>
  <si>
    <t>Réalité virtuelle immersive</t>
  </si>
  <si>
    <t>Tableau numérique interactif</t>
  </si>
  <si>
    <t>µcours (en projet ou TP)</t>
  </si>
  <si>
    <t>BYOD (Smartphone)</t>
  </si>
  <si>
    <t xml:space="preserve"> prends du temps</t>
  </si>
  <si>
    <t>comprendre par une logique de recherche structurée</t>
  </si>
  <si>
    <t>ré investissement consolidation par recherche de solution</t>
  </si>
  <si>
    <t>bien cerner les pré requis en amont</t>
  </si>
  <si>
    <t>légitime la phase de formalisation</t>
  </si>
  <si>
    <t>difficile sur concept ardu</t>
  </si>
  <si>
    <t>dynamisme le groupe, gain de temps sur la séquence</t>
  </si>
  <si>
    <t>tous les acteurs doivent d'impliquer</t>
  </si>
  <si>
    <t>lier contenus, capacités et contexte</t>
  </si>
  <si>
    <t>construction de séquence complexifiée</t>
  </si>
  <si>
    <t>marquer les esprits pour ancrer le concept</t>
  </si>
  <si>
    <t>bien définir les frontières et limites de l'exemple</t>
  </si>
  <si>
    <t xml:space="preserve">formaliser l'implicite </t>
  </si>
  <si>
    <t>individualisation chronophage</t>
  </si>
  <si>
    <t>alternative aux conditions budgétaires</t>
  </si>
  <si>
    <t>inégalitaire, aspect juridique, dérive d'usage</t>
  </si>
  <si>
    <t>individualisation de la formation</t>
  </si>
  <si>
    <t>travail collectif limité, solitude de l'apprenant</t>
  </si>
  <si>
    <t>scénarisation complexe, troubles d'usages des occulus</t>
  </si>
  <si>
    <t>réactivité, du surmesure</t>
  </si>
  <si>
    <t>archivage des apports</t>
  </si>
  <si>
    <t>archivage et transferts des apports</t>
  </si>
  <si>
    <t>nécessite une formation pour en exploiter tout le potentiel et ne pas l'utiliser comme un tableau avec vidéoprojecteur</t>
  </si>
  <si>
    <t>complexité faible pas de réticule)</t>
  </si>
  <si>
    <t>reflet de la pensée, arborescence flexible</t>
  </si>
  <si>
    <t>cartographie d'un concept complexe (réticule)</t>
  </si>
  <si>
    <t>mémorisation difficile</t>
  </si>
  <si>
    <t>individualisation</t>
  </si>
  <si>
    <t>trouver son besoin dans une masse d'informations necessite une formation</t>
  </si>
  <si>
    <t>faire cours pour faciliter la mémorisation</t>
  </si>
  <si>
    <t>contextualiser, amorcer, apport ponctuel</t>
  </si>
  <si>
    <t>surmonter une étape longue ou non maitrisée</t>
  </si>
  <si>
    <t>veillez à ce que le processus de traitement soit tout de même connu</t>
  </si>
  <si>
    <t>projet inter établissement</t>
  </si>
  <si>
    <t>maitrise de l'écrit et des codes de chaque milieu</t>
  </si>
  <si>
    <t>faciliter la mémorisation</t>
  </si>
  <si>
    <t>bien pour remettre en confiance mais varier les usages</t>
  </si>
  <si>
    <t>facilite l'archivage</t>
  </si>
  <si>
    <t>demande de la rigueur</t>
  </si>
  <si>
    <t>Positionnement</t>
  </si>
  <si>
    <t>Sondage</t>
  </si>
  <si>
    <t>permet un diagnostic et donc une adaptation de la formation</t>
  </si>
  <si>
    <t>Utilisé surtout sur des connaissances car très chronophage sur des compétences</t>
  </si>
  <si>
    <t>donne une photographie des représentations préalables</t>
  </si>
  <si>
    <t>la mesure des acquis reste incertaine avec ce mode QCM (prévoir une réponse je ne sais pas)</t>
  </si>
  <si>
    <t>Démarche</t>
  </si>
  <si>
    <t>Dispositif</t>
  </si>
  <si>
    <t>Objets</t>
  </si>
  <si>
    <t>L'association d'un processus (démarche) , d'un procédé (dispositif) et/ou d'un outil peut être génératrice de nouveaux concepts et de nouvelles idées pédagogiques. Nous vous proposons des associations avec les principes issus de la matrice mais TOUT EST POSSIBLE en terme de créativité.</t>
  </si>
  <si>
    <t>Débat</t>
  </si>
  <si>
    <t>multiplicité des points de vue, écouter, argumenter</t>
  </si>
  <si>
    <t>nécessité de réelles compétences de gestion de la classe</t>
  </si>
  <si>
    <t>16</t>
  </si>
  <si>
    <t>17</t>
  </si>
  <si>
    <t>18</t>
  </si>
  <si>
    <t> Démarche Investigation</t>
  </si>
  <si>
    <t>Tableau crayon </t>
  </si>
  <si>
    <t xml:space="preserve">version 5.6 du </t>
  </si>
  <si>
    <t>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</si>
</sst>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F800]dddd\,\ mmmm\ dd\,\ yyyy"/>
  </numFmts>
  <fonts count="12" x14ac:knownFonts="1">
    <font>
      <sz val="11"/>
      <color theme="1"/>
      <name val="Calibri"/>
      <family val="2"/>
      <scheme val="minor"/>
    </font>
    <font>
      <b/>
      <sz val="11"/>
      <color theme="0"/>
      <name val="Calibri"/>
      <family val="2"/>
      <scheme val="minor"/>
    </font>
    <font>
      <sz val="20"/>
      <color theme="0"/>
      <name val="Calibri"/>
      <family val="2"/>
      <scheme val="minor"/>
    </font>
    <font>
      <sz val="10"/>
      <color theme="1"/>
      <name val="Calibri"/>
      <family val="2"/>
      <scheme val="minor"/>
    </font>
    <font>
      <sz val="12"/>
      <color theme="1"/>
      <name val="Calibri"/>
      <family val="2"/>
      <scheme val="minor"/>
    </font>
    <font>
      <u/>
      <sz val="11"/>
      <color theme="10"/>
      <name val="Calibri"/>
      <family val="2"/>
      <scheme val="minor"/>
    </font>
    <font>
      <sz val="12"/>
      <color rgb="FF00B050"/>
      <name val="Calibri"/>
      <family val="2"/>
      <scheme val="minor"/>
    </font>
    <font>
      <sz val="12"/>
      <color rgb="FF0070C0"/>
      <name val="Calibri"/>
      <family val="2"/>
      <scheme val="minor"/>
    </font>
    <font>
      <sz val="12"/>
      <color theme="9" tint="-0.249977111117893"/>
      <name val="Calibri"/>
      <family val="2"/>
      <scheme val="minor"/>
    </font>
    <font>
      <sz val="9"/>
      <color indexed="81"/>
      <name val="Tahoma"/>
      <family val="2"/>
    </font>
    <font>
      <b/>
      <sz val="9"/>
      <color indexed="81"/>
      <name val="Tahoma"/>
      <family val="2"/>
    </font>
    <font>
      <sz val="11"/>
      <color theme="0"/>
      <name val="Calibri"/>
      <family val="2"/>
      <scheme val="minor"/>
    </font>
  </fonts>
  <fills count="10">
    <fill>
      <patternFill patternType="none"/>
    </fill>
    <fill>
      <patternFill patternType="gray125"/>
    </fill>
    <fill>
      <patternFill patternType="solid">
        <fgColor theme="8"/>
        <bgColor theme="8"/>
      </patternFill>
    </fill>
    <fill>
      <patternFill patternType="solid">
        <fgColor theme="8" tint="0.79998168889431442"/>
        <bgColor theme="8" tint="0.79998168889431442"/>
      </patternFill>
    </fill>
    <fill>
      <patternFill patternType="solid">
        <fgColor rgb="FFFFFF00"/>
        <bgColor indexed="64"/>
      </patternFill>
    </fill>
    <fill>
      <patternFill patternType="solid">
        <fgColor theme="0" tint="-0.499984740745262"/>
        <bgColor indexed="64"/>
      </patternFill>
    </fill>
    <fill>
      <patternFill patternType="solid">
        <fgColor rgb="FFFF0000"/>
        <bgColor indexed="64"/>
      </patternFill>
    </fill>
    <fill>
      <patternFill patternType="solid">
        <fgColor rgb="FFDAEEF3"/>
        <bgColor indexed="64"/>
      </patternFill>
    </fill>
    <fill>
      <patternFill patternType="solid">
        <fgColor rgb="FFEBF1DE"/>
        <bgColor indexed="64"/>
      </patternFill>
    </fill>
    <fill>
      <patternFill patternType="solid">
        <fgColor rgb="FFFDE9D9"/>
        <bgColor indexed="64"/>
      </patternFill>
    </fill>
  </fills>
  <borders count="13">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rgb="FF000000"/>
      </right>
      <top style="thin">
        <color theme="8" tint="0.39997558519241921"/>
      </top>
      <bottom style="thin">
        <color theme="8" tint="0.39997558519241921"/>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style="thin">
        <color theme="8" tint="0.39997558519241921"/>
      </bottom>
      <diagonal/>
    </border>
    <border>
      <left style="thin">
        <color indexed="64"/>
      </left>
      <right style="thin">
        <color rgb="FF000000"/>
      </right>
      <top style="thin">
        <color indexed="64"/>
      </top>
      <bottom style="thin">
        <color rgb="FF000000"/>
      </bottom>
      <diagonal/>
    </border>
  </borders>
  <cellStyleXfs count="2">
    <xf numFmtId="0" fontId="0" fillId="0" borderId="0"/>
    <xf numFmtId="0" fontId="5" fillId="0" borderId="0" applyNumberFormat="0" applyFill="0" applyBorder="0" applyAlignment="0" applyProtection="0"/>
  </cellStyleXfs>
  <cellXfs count="43">
    <xf numFmtId="0" fontId="0" fillId="0" borderId="0" xfId="0"/>
    <xf numFmtId="0" fontId="0" fillId="0" borderId="3" xfId="0" applyBorder="1"/>
    <xf numFmtId="0" fontId="0" fillId="0" borderId="0" xfId="0" applyBorder="1"/>
    <xf numFmtId="0" fontId="0" fillId="0" borderId="0" xfId="0" applyAlignment="1">
      <alignment horizontal="left"/>
    </xf>
    <xf numFmtId="0" fontId="0" fillId="0" borderId="4" xfId="0" applyBorder="1" applyAlignment="1">
      <alignment horizontal="center"/>
    </xf>
    <xf numFmtId="0" fontId="1" fillId="2" borderId="2" xfId="0" applyFont="1" applyFill="1" applyBorder="1" applyAlignment="1">
      <alignment horizontal="left"/>
    </xf>
    <xf numFmtId="0" fontId="0" fillId="0" borderId="2" xfId="0" applyBorder="1" applyAlignment="1">
      <alignment horizontal="center"/>
    </xf>
    <xf numFmtId="0" fontId="0" fillId="0" borderId="6" xfId="0" applyBorder="1" applyAlignment="1">
      <alignment horizontal="center"/>
    </xf>
    <xf numFmtId="0" fontId="4" fillId="3" borderId="2" xfId="0" applyFont="1" applyFill="1" applyBorder="1" applyAlignment="1">
      <alignment horizontal="left" vertical="center" wrapText="1"/>
    </xf>
    <xf numFmtId="0" fontId="4" fillId="0" borderId="2" xfId="0" applyFont="1" applyBorder="1" applyAlignment="1">
      <alignment horizontal="left" vertical="center" wrapText="1"/>
    </xf>
    <xf numFmtId="0" fontId="0" fillId="0" borderId="7" xfId="0" applyBorder="1" applyAlignment="1">
      <alignment horizontal="center"/>
    </xf>
    <xf numFmtId="0" fontId="0" fillId="0" borderId="8" xfId="0" applyBorder="1" applyAlignment="1">
      <alignment horizontal="center"/>
    </xf>
    <xf numFmtId="0" fontId="4" fillId="0" borderId="7" xfId="0" applyFont="1" applyBorder="1" applyAlignment="1">
      <alignment horizontal="left" vertical="center" wrapText="1"/>
    </xf>
    <xf numFmtId="0" fontId="3" fillId="4" borderId="2" xfId="0" applyFont="1" applyFill="1" applyBorder="1" applyAlignment="1">
      <alignment horizontal="center" vertical="center" textRotation="90" wrapText="1"/>
    </xf>
    <xf numFmtId="0" fontId="0" fillId="0" borderId="2" xfId="0" applyFill="1" applyBorder="1" applyAlignment="1">
      <alignment horizontal="center"/>
    </xf>
    <xf numFmtId="0" fontId="6" fillId="0" borderId="5" xfId="0" applyFont="1" applyBorder="1" applyAlignment="1">
      <alignment horizontal="center" vertical="center" wrapText="1"/>
    </xf>
    <xf numFmtId="0" fontId="6" fillId="0" borderId="3" xfId="0" applyFont="1" applyBorder="1" applyAlignment="1">
      <alignment horizontal="center" vertical="center" wrapText="1"/>
    </xf>
    <xf numFmtId="0" fontId="7" fillId="3" borderId="5" xfId="0" applyFont="1" applyFill="1" applyBorder="1" applyAlignment="1">
      <alignment horizontal="center" vertical="center" wrapText="1"/>
    </xf>
    <xf numFmtId="0" fontId="7"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center" vertical="center" wrapText="1"/>
    </xf>
    <xf numFmtId="0" fontId="1" fillId="2" borderId="2" xfId="0" applyFont="1" applyFill="1" applyBorder="1" applyAlignment="1"/>
    <xf numFmtId="0" fontId="0" fillId="0" borderId="0" xfId="0" applyAlignment="1">
      <alignment horizontal="center"/>
    </xf>
    <xf numFmtId="0" fontId="2" fillId="5" borderId="0" xfId="0" applyFont="1" applyFill="1" applyAlignment="1">
      <alignment horizontal="center"/>
    </xf>
    <xf numFmtId="14" fontId="11" fillId="0" borderId="0" xfId="0" applyNumberFormat="1" applyFont="1"/>
    <xf numFmtId="0" fontId="1" fillId="2" borderId="9" xfId="0" applyFont="1" applyFill="1" applyBorder="1" applyAlignment="1">
      <alignment horizontal="center"/>
    </xf>
    <xf numFmtId="0" fontId="0" fillId="3" borderId="10" xfId="0" applyFont="1" applyFill="1" applyBorder="1" applyAlignment="1">
      <alignment horizontal="center"/>
    </xf>
    <xf numFmtId="0" fontId="0" fillId="0" borderId="10" xfId="0" applyFont="1" applyBorder="1" applyAlignment="1">
      <alignment horizontal="center"/>
    </xf>
    <xf numFmtId="0" fontId="0" fillId="0" borderId="11" xfId="0" applyFont="1" applyBorder="1" applyAlignment="1">
      <alignment horizontal="center"/>
    </xf>
    <xf numFmtId="0" fontId="0" fillId="3" borderId="11" xfId="0" applyFont="1" applyFill="1" applyBorder="1" applyAlignment="1">
      <alignment horizontal="center"/>
    </xf>
    <xf numFmtId="0" fontId="0" fillId="3" borderId="12" xfId="0" applyFont="1" applyFill="1" applyBorder="1" applyAlignment="1">
      <alignment horizontal="center"/>
    </xf>
    <xf numFmtId="0" fontId="0" fillId="0" borderId="0" xfId="0" applyAlignment="1">
      <alignment horizontal="right"/>
    </xf>
    <xf numFmtId="0" fontId="2" fillId="5" borderId="0" xfId="0" applyFont="1" applyFill="1" applyAlignment="1">
      <alignment horizontal="center"/>
    </xf>
    <xf numFmtId="0" fontId="5" fillId="7" borderId="2" xfId="1" applyFill="1" applyBorder="1" applyAlignment="1">
      <alignment horizontal="center" vertical="center" wrapText="1"/>
    </xf>
    <xf numFmtId="0" fontId="5" fillId="0" borderId="2" xfId="1" applyBorder="1" applyAlignment="1">
      <alignment horizontal="center" vertical="center" wrapText="1"/>
    </xf>
    <xf numFmtId="0" fontId="5" fillId="8" borderId="2" xfId="1" applyFill="1" applyBorder="1" applyAlignment="1">
      <alignment horizontal="center" vertical="center" wrapText="1"/>
    </xf>
    <xf numFmtId="0" fontId="5" fillId="9" borderId="2" xfId="1" applyFill="1" applyBorder="1" applyAlignment="1">
      <alignment horizontal="center" vertical="center" wrapText="1"/>
    </xf>
    <xf numFmtId="0" fontId="2" fillId="5" borderId="0" xfId="0" applyFont="1" applyFill="1" applyAlignment="1">
      <alignment horizontal="center"/>
    </xf>
    <xf numFmtId="0" fontId="0" fillId="0" borderId="0" xfId="0" applyFill="1" applyAlignment="1">
      <alignment horizontal="center" vertical="center" wrapText="1"/>
    </xf>
    <xf numFmtId="0" fontId="0" fillId="0" borderId="1" xfId="0" applyFill="1" applyBorder="1" applyAlignment="1">
      <alignment horizontal="center" vertical="center" wrapText="1"/>
    </xf>
    <xf numFmtId="0" fontId="11" fillId="6" borderId="6" xfId="0" applyFont="1" applyFill="1" applyBorder="1" applyAlignment="1">
      <alignment vertical="center" wrapText="1"/>
    </xf>
    <xf numFmtId="0" fontId="11" fillId="6" borderId="3" xfId="0" applyFont="1" applyFill="1" applyBorder="1" applyAlignment="1">
      <alignment vertical="center" wrapText="1"/>
    </xf>
    <xf numFmtId="164" fontId="0" fillId="0" borderId="0" xfId="0" applyNumberFormat="1" applyAlignment="1">
      <alignment horizontal="left"/>
    </xf>
  </cellXfs>
  <cellStyles count="2">
    <cellStyle name="Lien hypertexte" xfId="1" builtinId="8"/>
    <cellStyle name="Normal" xfId="0" builtinId="0"/>
  </cellStyles>
  <dxfs count="59">
    <dxf>
      <fill>
        <patternFill>
          <bgColor rgb="FF00B0F0"/>
        </patternFill>
      </fill>
    </dxf>
    <dxf>
      <fill>
        <patternFill>
          <bgColor rgb="FF00B0F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alignment horizontal="center" vertical="bottom" textRotation="0" wrapText="0" indent="0" justifyLastLine="0" shrinkToFit="0" readingOrder="0"/>
    </dxf>
    <dxf>
      <alignment horizontal="center" vertical="bottom" textRotation="0" wrapText="0" indent="0" justifyLastLine="0" shrinkToFit="0" readingOrder="0"/>
      <border diagonalUp="0" diagonalDown="0">
        <left style="thin">
          <color indexed="64"/>
        </left>
        <right/>
        <top style="thin">
          <color indexed="64"/>
        </top>
        <bottom/>
        <vertical/>
        <horizontal/>
      </border>
    </dxf>
    <dxf>
      <alignment horizontal="center" vertical="bottom" textRotation="0" wrapText="0" indent="0" justifyLastLine="0" shrinkToFit="0" readingOrder="0"/>
      <border diagonalUp="0" diagonalDown="0">
        <left style="thin">
          <color indexed="64"/>
        </left>
        <right/>
        <top style="thin">
          <color indexed="64"/>
        </top>
        <bottom/>
        <vertical/>
        <horizontal/>
      </border>
    </dxf>
    <dxf>
      <alignment horizontal="center" vertical="bottom" textRotation="0" wrapText="0" indent="0" justifyLastLine="0" shrinkToFit="0" readingOrder="0"/>
      <border diagonalUp="0" diagonalDown="0">
        <left style="thin">
          <color indexed="64"/>
        </left>
        <right/>
        <top style="thin">
          <color indexed="64"/>
        </top>
        <bottom/>
        <vertical/>
        <horizontal/>
      </border>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font>
        <strike val="0"/>
        <outline val="0"/>
        <shadow val="0"/>
        <u val="none"/>
        <vertAlign val="baseline"/>
        <sz val="12"/>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dxf>
    <dxf>
      <font>
        <strike val="0"/>
        <outline val="0"/>
        <shadow val="0"/>
        <u val="none"/>
        <vertAlign val="baseline"/>
        <sz val="12"/>
        <color theme="1"/>
        <name val="Calibri"/>
        <scheme val="minor"/>
      </font>
      <alignment horizontal="center" vertical="center" textRotation="0" wrapText="1" indent="0" justifyLastLine="0" shrinkToFit="0" readingOrder="0"/>
      <border diagonalUp="0" diagonalDown="0">
        <left style="thin">
          <color rgb="FF000000"/>
        </left>
        <right style="thin">
          <color indexed="64"/>
        </right>
        <top style="thin">
          <color indexed="64"/>
        </top>
        <bottom style="thin">
          <color indexed="64"/>
        </bottom>
        <vertical/>
        <horizontal/>
      </border>
    </dxf>
    <dxf>
      <border outline="0">
        <left style="thin">
          <color rgb="FF000000"/>
        </left>
        <right style="thin">
          <color rgb="FF000000"/>
        </right>
        <bottom style="thin">
          <color rgb="FF000000"/>
        </bottom>
      </border>
    </dxf>
    <dxf>
      <border diagonalUp="0" diagonalDown="0" outline="0">
        <left style="thin">
          <color indexed="64"/>
        </left>
        <right style="thin">
          <color indexed="64"/>
        </right>
        <top/>
        <bottom/>
      </border>
    </dxf>
    <dxf>
      <fill>
        <patternFill>
          <bgColor rgb="FF00B050"/>
        </patternFill>
      </fill>
    </dxf>
    <dxf>
      <fill>
        <patternFill>
          <bgColor rgb="FF00B0F0"/>
        </patternFill>
      </fill>
    </dxf>
    <dxf>
      <fill>
        <patternFill>
          <bgColor rgb="FFFFC000"/>
        </patternFill>
      </fill>
    </dxf>
    <dxf>
      <fill>
        <patternFill>
          <bgColor rgb="FF00B050"/>
        </patternFill>
      </fill>
    </dxf>
    <dxf>
      <fill>
        <patternFill>
          <bgColor rgb="FF00B0F0"/>
        </patternFill>
      </fill>
    </dxf>
    <dxf>
      <fill>
        <patternFill>
          <bgColor rgb="FFFFC000"/>
        </patternFill>
      </fill>
    </dxf>
    <dxf>
      <fill>
        <patternFill>
          <bgColor rgb="FFFFC000"/>
        </patternFill>
      </fill>
    </dxf>
    <dxf>
      <fill>
        <patternFill>
          <bgColor rgb="FF00B050"/>
        </patternFill>
      </fill>
    </dxf>
    <dxf>
      <fill>
        <patternFill>
          <bgColor rgb="FF00B0F0"/>
        </patternFill>
      </fill>
    </dxf>
    <dxf>
      <fill>
        <patternFill>
          <bgColor rgb="FFFFC000"/>
        </patternFill>
      </fill>
    </dxf>
    <dxf>
      <fill>
        <patternFill>
          <bgColor rgb="FF00B050"/>
        </patternFill>
      </fill>
    </dxf>
    <dxf>
      <fill>
        <patternFill>
          <bgColor rgb="FF00B0F0"/>
        </patternFill>
      </fill>
    </dxf>
  </dxfs>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723900</xdr:colOff>
      <xdr:row>0</xdr:row>
      <xdr:rowOff>333374</xdr:rowOff>
    </xdr:from>
    <xdr:to>
      <xdr:col>2</xdr:col>
      <xdr:colOff>1391702</xdr:colOff>
      <xdr:row>2</xdr:row>
      <xdr:rowOff>133211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23900" y="333374"/>
          <a:ext cx="1896527" cy="99998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risV5/TEACHING%20REFLEXIVE%20AND%20INNOVATION%20SYSTEM%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1-Problèmes"/>
      <sheetName val="2-contradiction"/>
      <sheetName val="3- Matrice de caractérisation"/>
      <sheetName val="4-Principes TRIS"/>
      <sheetName val="6-tableau de bord"/>
    </sheetNames>
    <sheetDataSet>
      <sheetData sheetId="0"/>
      <sheetData sheetId="1"/>
      <sheetData sheetId="2"/>
      <sheetData sheetId="3"/>
      <sheetData sheetId="4">
        <row r="4">
          <cell r="B4">
            <v>1</v>
          </cell>
          <cell r="C4" t="str">
            <v>Action flash</v>
          </cell>
          <cell r="D4" t="str">
            <v>Apporter ponctuellement  une notion nécessaire à l’avancée de l’activité ( ex : vidéo, granule….)</v>
          </cell>
        </row>
        <row r="5">
          <cell r="B5">
            <v>2</v>
          </cell>
          <cell r="C5" t="str">
            <v>Action préliminaire</v>
          </cell>
          <cell r="D5" t="str">
            <v>Introduire la séquence en amont par une activité pédagogique, un apport de connaissances en amont de l’activité . 
scénariser la problématique,  la situation pour donner du sens à l’activité.</v>
          </cell>
        </row>
        <row r="6">
          <cell r="B6">
            <v>3</v>
          </cell>
          <cell r="C6" t="str">
            <v>Changer de dimension</v>
          </cell>
          <cell r="D6" t="str">
            <v>Introduire une démarche d’investigation en groupe, de la pluridisciplinarité, une démarche de projet, visite, conférence….</v>
          </cell>
        </row>
        <row r="7">
          <cell r="B7">
            <v>4</v>
          </cell>
          <cell r="C7" t="str">
            <v>Contre poids</v>
          </cell>
          <cell r="D7" t="str">
            <v>Apporter un appui  par un expert, en utilisant une ressource spécifique d’aide.</v>
          </cell>
        </row>
        <row r="8">
          <cell r="B8">
            <v>5</v>
          </cell>
          <cell r="C8" t="str">
            <v>Dynamiser</v>
          </cell>
          <cell r="D8" t="str">
            <v>Proposer une planification des tâches modulables, disséminer les mécanismes de prise de décision</v>
          </cell>
        </row>
        <row r="9">
          <cell r="B9">
            <v>6</v>
          </cell>
          <cell r="C9" t="str">
            <v>Extraction</v>
          </cell>
          <cell r="D9" t="str">
            <v>Focaliser l’activité sur le concept clé (point dur) de la séance ou enlever l’activité qui perturbe l’acquisition du concept</v>
          </cell>
        </row>
        <row r="10">
          <cell r="B10">
            <v>7</v>
          </cell>
          <cell r="C10" t="str">
            <v>Fusion</v>
          </cell>
          <cell r="D10" t="str">
            <v>Composer les groupes de travail  suivant différents critères (affinité, niveau, …) puis regrouper pour une formalisation /restitution.Mettre en place d’interdisciplinarité, de transdisciplinarité</v>
          </cell>
        </row>
        <row r="11">
          <cell r="B11">
            <v>8</v>
          </cell>
          <cell r="C11" t="str">
            <v>Homogénéiser</v>
          </cell>
          <cell r="D11" t="str">
            <v>Mettre en place une séquence sur un même centre d’intérêt autour de supports diversifiés, pour différencier les attentes</v>
          </cell>
        </row>
        <row r="12">
          <cell r="B12">
            <v>9</v>
          </cell>
          <cell r="C12" t="str">
            <v>Inclusion</v>
          </cell>
          <cell r="D12" t="str">
            <v>Mettre en place une approche descendante, encapsuler, mettre en micro-réseau les élèves...</v>
          </cell>
        </row>
        <row r="13">
          <cell r="B13">
            <v>10</v>
          </cell>
          <cell r="C13" t="str">
            <v xml:space="preserve"> Intermédiaire</v>
          </cell>
          <cell r="D13" t="str">
            <v xml:space="preserve">Introduire un objet didactique pour faciliter l’action pédagogique </v>
          </cell>
        </row>
        <row r="14">
          <cell r="B14">
            <v>11</v>
          </cell>
          <cell r="C14" t="str">
            <v>Inverser</v>
          </cell>
          <cell r="D14" t="str">
            <v>Inverser l’action pédagogique  dans le temps, l’espace, la méthode (le lieu d’apprentissage, le rôle des élèves et / ou de l’enseignant).</v>
          </cell>
        </row>
        <row r="15">
          <cell r="B15">
            <v>12</v>
          </cell>
          <cell r="C15" t="str">
            <v>Protection préalable</v>
          </cell>
          <cell r="D15" t="str">
            <v>Différencier les activités pédagogiques pour les rendre accessible à tous, moduler l’apport de ressources selon les niveaux des élèves.</v>
          </cell>
        </row>
        <row r="16">
          <cell r="B16">
            <v>13</v>
          </cell>
          <cell r="C16" t="str">
            <v>Rétroaction</v>
          </cell>
          <cell r="D16" t="str">
            <v xml:space="preserve">Evaluer les acquis et les échecs (surtout !) immédiats   et  remédier « instantanément »   sur les écarts (diagnostic) par l’apprenant ou par l’enseignant </v>
          </cell>
        </row>
        <row r="17">
          <cell r="B17">
            <v>14</v>
          </cell>
          <cell r="C17" t="str">
            <v>Self-service</v>
          </cell>
          <cell r="D17" t="str">
            <v>Utiliser les outils pédagogiques numériques, en autonomie</v>
          </cell>
        </row>
        <row r="18">
          <cell r="B18">
            <v>15</v>
          </cell>
          <cell r="C18" t="str">
            <v>Segmenter</v>
          </cell>
          <cell r="D18" t="str">
            <v>Diviser l’action pédagogique dans l’espace, dans le temps, dans la méthode….. (dichotomie).</v>
          </cell>
        </row>
        <row r="19">
          <cell r="B19">
            <v>16</v>
          </cell>
          <cell r="C19" t="str">
            <v>Action contraire</v>
          </cell>
          <cell r="D19" t="str">
            <v>Créer une déstabilisation favorisant la créativité et la durabilité des acquis</v>
          </cell>
        </row>
        <row r="20">
          <cell r="B20">
            <v>17</v>
          </cell>
          <cell r="C20" t="str">
            <v>Action périodique</v>
          </cell>
          <cell r="D20" t="str">
            <v>Différenciation favorisant durabilité et adaptabilité</v>
          </cell>
        </row>
        <row r="21">
          <cell r="B21">
            <v>18</v>
          </cell>
          <cell r="C21" t="str">
            <v>Objet éphémère</v>
          </cell>
          <cell r="D21" t="str">
            <v>utiliser un objet pédagogique en renoncant à certaines qualités (durée d'action, durabilité, ancrage)</v>
          </cell>
        </row>
        <row r="22">
          <cell r="B22">
            <v>19</v>
          </cell>
          <cell r="C22" t="str">
            <v>Conversion</v>
          </cell>
          <cell r="D22" t="str">
            <v>Eliminer ou amplifier un effet nuisible en vue de l'attenuer voire l'éliminer.</v>
          </cell>
        </row>
        <row r="23">
          <cell r="B23">
            <v>20</v>
          </cell>
          <cell r="C23" t="str">
            <v>Mise en réseau</v>
          </cell>
          <cell r="D23" t="str">
            <v xml:space="preserve">Lors du développement de la théorie TRIZ, les réseaux numériques n’avaient pas émergés. Aujourd’hui l’interconnexion est un principe de solution récurrent. </v>
          </cell>
        </row>
      </sheetData>
      <sheetData sheetId="5"/>
    </sheetDataSet>
  </externalBook>
</externalLink>
</file>

<file path=xl/tables/table1.xml><?xml version="1.0" encoding="utf-8"?>
<table xmlns="http://schemas.openxmlformats.org/spreadsheetml/2006/main" id="1" name="Tableau13" displayName="Tableau13" ref="A3:U62" totalsRowShown="0" headerRowDxfId="46" tableBorderDxfId="45">
  <autoFilter ref="A3:U62"/>
  <sortState ref="A4:T54">
    <sortCondition descending="1" ref="A4"/>
  </sortState>
  <tableColumns count="21">
    <tableColumn id="1" name="Type" dataDxfId="44"/>
    <tableColumn id="5" name="N°" dataDxfId="43"/>
    <tableColumn id="2" name="Objets" dataDxfId="42"/>
    <tableColumn id="6" name="1" dataDxfId="41"/>
    <tableColumn id="7" name="2" dataDxfId="40"/>
    <tableColumn id="8" name="3" dataDxfId="39"/>
    <tableColumn id="9" name="4" dataDxfId="38"/>
    <tableColumn id="10" name="5" dataDxfId="37"/>
    <tableColumn id="11" name="6" dataDxfId="36"/>
    <tableColumn id="12" name="7" dataDxfId="35"/>
    <tableColumn id="13" name="8" dataDxfId="34"/>
    <tableColumn id="14" name="9" dataDxfId="33"/>
    <tableColumn id="15" name="10" dataDxfId="32"/>
    <tableColumn id="16" name="11" dataDxfId="31"/>
    <tableColumn id="17" name="12" dataDxfId="30"/>
    <tableColumn id="18" name="13" dataDxfId="29"/>
    <tableColumn id="19" name="14" dataDxfId="28"/>
    <tableColumn id="3" name="15" dataDxfId="27"/>
    <tableColumn id="4" name="16" dataDxfId="26"/>
    <tableColumn id="21" name="17" dataDxfId="25"/>
    <tableColumn id="20" name="18" dataDxfId="24"/>
  </tableColumns>
  <tableStyleInfo name="TableStyleMedium6"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www.ludovia.com/2013/06/la-flipped-taxonomie-ou-linversion-de-la-taxonomie-des-competences/" TargetMode="External"/><Relationship Id="rId18" Type="http://schemas.openxmlformats.org/officeDocument/2006/relationships/hyperlink" Target="http://eduscol.education.fr/numerique/dossier/archives/accompagnement/notions/pedagogie-cooperative-tutorat-coaching" TargetMode="External"/><Relationship Id="rId26" Type="http://schemas.openxmlformats.org/officeDocument/2006/relationships/hyperlink" Target="http://enseignants.insa-toulouse.fr/_resources/ameliorer%2520mon%2520cours/Des%2520outils%2520pour%2520enseigner/pratiqueTD-4.pdf?download=true" TargetMode="External"/><Relationship Id="rId39" Type="http://schemas.openxmlformats.org/officeDocument/2006/relationships/hyperlink" Target="http://www.edu.upmc.fr/medecine/pedagogie/memoire/MEMOIRES%202010/18.pdf" TargetMode="External"/><Relationship Id="rId21" Type="http://schemas.openxmlformats.org/officeDocument/2006/relationships/hyperlink" Target="https://didapro.me/2011/12/05/contextualiser-les-apprentissages-etape-3-de-lapproche-par-competences/" TargetMode="External"/><Relationship Id="rId34" Type="http://schemas.openxmlformats.org/officeDocument/2006/relationships/hyperlink" Target="http://eduscol.education.fr/sti/ressources_techniques/revue-technologie-ndeg198-sommaire" TargetMode="External"/><Relationship Id="rId42" Type="http://schemas.openxmlformats.org/officeDocument/2006/relationships/hyperlink" Target="http://eduscol.education.fr/sti/sites/eduscol.education.fr.sti/files/ressources/techniques/6240/6240-194-p40.pdf" TargetMode="External"/><Relationship Id="rId47" Type="http://schemas.openxmlformats.org/officeDocument/2006/relationships/hyperlink" Target="http://www.afscet.asso.fr/resSystemica/Crete02/DurandNunez.pdf" TargetMode="External"/><Relationship Id="rId50" Type="http://schemas.openxmlformats.org/officeDocument/2006/relationships/hyperlink" Target="http://ww2.ac-poitiers.fr/matice/spip.php?article590" TargetMode="External"/><Relationship Id="rId55" Type="http://schemas.openxmlformats.org/officeDocument/2006/relationships/hyperlink" Target="https://www.reseau-canope.fr/savoirscdi/fileadmin/fichiers_auteurs/cdi_outil_pedagogique/conduire_projets/Lalanne.pdf" TargetMode="External"/><Relationship Id="rId63" Type="http://schemas.openxmlformats.org/officeDocument/2006/relationships/comments" Target="../comments1.xml"/><Relationship Id="rId7" Type="http://schemas.openxmlformats.org/officeDocument/2006/relationships/hyperlink" Target="http://www.cndp.fr/crdp-besancon/index.php?id=travail-collaboratif" TargetMode="External"/><Relationship Id="rId2" Type="http://schemas.openxmlformats.org/officeDocument/2006/relationships/hyperlink" Target="http://eduscol.education.fr/sti/sites/eduscol.education.fr.sti/files/seminaires/3462/3462-1-la-demarche-investigation.ppt" TargetMode="External"/><Relationship Id="rId16" Type="http://schemas.openxmlformats.org/officeDocument/2006/relationships/hyperlink" Target="http://ww2.ac-poitiers.fr/ecole-entreprise/spip.php?article60" TargetMode="External"/><Relationship Id="rId20" Type="http://schemas.openxmlformats.org/officeDocument/2006/relationships/hyperlink" Target="http://eduscol.education.fr/numerique/dossier/archives/baladodiffusion/education/interet-pedagogique" TargetMode="External"/><Relationship Id="rId29" Type="http://schemas.openxmlformats.org/officeDocument/2006/relationships/hyperlink" Target="http://eduscol.education.fr/pid25088/ressources-pour-accompagnement-personnalise.html" TargetMode="External"/><Relationship Id="rId41" Type="http://schemas.openxmlformats.org/officeDocument/2006/relationships/hyperlink" Target="http://www.cndp.fr/crdp-reims/fileadmin/Images/cddp10/Jocelyne/cartes_mentales_presentation.pdf" TargetMode="External"/><Relationship Id="rId54" Type="http://schemas.openxmlformats.org/officeDocument/2006/relationships/hyperlink" Target="http://cursus.edu/institutions-formations-ressources/technologie/22824/superbe-logiciel-gratuit-pour-creation-tutoriels/" TargetMode="External"/><Relationship Id="rId62" Type="http://schemas.openxmlformats.org/officeDocument/2006/relationships/table" Target="../tables/table1.xml"/><Relationship Id="rId1" Type="http://schemas.openxmlformats.org/officeDocument/2006/relationships/hyperlink" Target="http://www.cahiers-pedagogiques.com/Pourquoi-debattre-en-classe" TargetMode="External"/><Relationship Id="rId6" Type="http://schemas.openxmlformats.org/officeDocument/2006/relationships/hyperlink" Target="http://www.sti.ac-versailles.fr/IMG/pdf/Projet_en_STI2D_V2.pdf" TargetMode="External"/><Relationship Id="rId11" Type="http://schemas.openxmlformats.org/officeDocument/2006/relationships/hyperlink" Target="http://www.cahiers-pedagogiques.com/Un-role-pedagogique-pour-les-jeux-de-roles" TargetMode="External"/><Relationship Id="rId24" Type="http://schemas.openxmlformats.org/officeDocument/2006/relationships/hyperlink" Target="http://lyonelkaufmann.ch/histoire/MHS31Docs/Seance4/CoursMagistralDocs.pdf" TargetMode="External"/><Relationship Id="rId32" Type="http://schemas.openxmlformats.org/officeDocument/2006/relationships/hyperlink" Target="http://www.epi.asso.fr/revue/dossiers/d12p080.htm" TargetMode="External"/><Relationship Id="rId37" Type="http://schemas.openxmlformats.org/officeDocument/2006/relationships/hyperlink" Target="https://pedagogieuniversitaire.files.wordpress.com/2009/05/gv-comment-utiliser-le-tn.pdf" TargetMode="External"/><Relationship Id="rId40" Type="http://schemas.openxmlformats.org/officeDocument/2006/relationships/hyperlink" Target="http://www.cndp.fr/crdp-reims/index.php?id=2275" TargetMode="External"/><Relationship Id="rId45" Type="http://schemas.openxmlformats.org/officeDocument/2006/relationships/hyperlink" Target="http://www.cndp.fr/crdp-dijon/Utiliser-le-blog-comme-un-outil.html" TargetMode="External"/><Relationship Id="rId53" Type="http://schemas.openxmlformats.org/officeDocument/2006/relationships/hyperlink" Target="http://www2.ac-toulouse.fr/ecogest/IMG/doc/QR_code_V97.doc" TargetMode="External"/><Relationship Id="rId58" Type="http://schemas.openxmlformats.org/officeDocument/2006/relationships/hyperlink" Target="http://st2s-stl-biotechnologies.discip.ac-caen.fr/spip.php?article207" TargetMode="External"/><Relationship Id="rId5" Type="http://schemas.openxmlformats.org/officeDocument/2006/relationships/hyperlink" Target="https://www.google.fr/webhp?sourceid=chrome-instant&amp;ion=1&amp;espv=2&amp;ie=UTF-8" TargetMode="External"/><Relationship Id="rId15" Type="http://schemas.openxmlformats.org/officeDocument/2006/relationships/hyperlink" Target="http://differenciation.org/" TargetMode="External"/><Relationship Id="rId23" Type="http://schemas.openxmlformats.org/officeDocument/2006/relationships/hyperlink" Target="https://fr.wikipedia.org/wiki/Elevator_pitch" TargetMode="External"/><Relationship Id="rId28" Type="http://schemas.openxmlformats.org/officeDocument/2006/relationships/hyperlink" Target="http://www.blog-formation-entreprise.fr/?p=888" TargetMode="External"/><Relationship Id="rId36" Type="http://schemas.openxmlformats.org/officeDocument/2006/relationships/hyperlink" Target="http://www.ia44.ac-nantes.fr/servlet/com.univ.collaboratif.utils.LectureFichiergw?ID_FICHIER=1286978230377&amp;ID_FICHE=350058&amp;INLINE=FALSE" TargetMode="External"/><Relationship Id="rId49" Type="http://schemas.openxmlformats.org/officeDocument/2006/relationships/hyperlink" Target="http://lyc-chevrollier-49-bis.ac-nantes.fr/STI/telecharg/TRIS_Cas_nuls-calcul.pdf" TargetMode="External"/><Relationship Id="rId57" Type="http://schemas.openxmlformats.org/officeDocument/2006/relationships/hyperlink" Target="http://eduscol.education.fr/numerique/dossier/archives/portfolionumerique" TargetMode="External"/><Relationship Id="rId61" Type="http://schemas.openxmlformats.org/officeDocument/2006/relationships/vmlDrawing" Target="../drawings/vmlDrawing1.vml"/><Relationship Id="rId10" Type="http://schemas.openxmlformats.org/officeDocument/2006/relationships/hyperlink" Target="http://eduscol.education.fr/numerique/dossier/apprendre/jeuxserieux" TargetMode="External"/><Relationship Id="rId19" Type="http://schemas.openxmlformats.org/officeDocument/2006/relationships/hyperlink" Target="http://www.sites.fse.ulaval.ca/reveduc/html/vol1/no1/apsyst.html" TargetMode="External"/><Relationship Id="rId31" Type="http://schemas.openxmlformats.org/officeDocument/2006/relationships/hyperlink" Target="http://portail.umons.ac.be/FR/universite/facultes/fpse/serviceseetr/methodo/recherches/recherches_en_cours/Documents/organ_ressources/Bono_chapeaux.pdf" TargetMode="External"/><Relationship Id="rId44" Type="http://schemas.openxmlformats.org/officeDocument/2006/relationships/hyperlink" Target="http://eduscol.education.fr/numerique/dossier/archives/travail-apprentissage-collaboratifs/outils-collaboratifs-enseignement/utiliser-les-wikis" TargetMode="External"/><Relationship Id="rId52" Type="http://schemas.openxmlformats.org/officeDocument/2006/relationships/hyperlink" Target="http://www.pedagoform-formation-professionnelle.com/2014/09/debut-d-activite-pedagogique-utiliser-un-brise-glace.html" TargetMode="External"/><Relationship Id="rId60" Type="http://schemas.openxmlformats.org/officeDocument/2006/relationships/drawing" Target="../drawings/drawing1.xml"/><Relationship Id="rId4" Type="http://schemas.openxmlformats.org/officeDocument/2006/relationships/hyperlink" Target="http://www.inrp.fr/biennale/7biennale/Contrib/longue/7166.pdf" TargetMode="External"/><Relationship Id="rId9" Type="http://schemas.openxmlformats.org/officeDocument/2006/relationships/hyperlink" Target="http://palf.free.fr/presse/ppcp/partie1b.htm" TargetMode="External"/><Relationship Id="rId14" Type="http://schemas.openxmlformats.org/officeDocument/2006/relationships/hyperlink" Target="http://www.meirieu.com/ARTICLES/pourqoiletdgde.pdf" TargetMode="External"/><Relationship Id="rId22" Type="http://schemas.openxmlformats.org/officeDocument/2006/relationships/hyperlink" Target="https://edutice.archives-ouvertes.fr/edutice-00000841/file/b53p209.pdf" TargetMode="External"/><Relationship Id="rId27" Type="http://schemas.openxmlformats.org/officeDocument/2006/relationships/hyperlink" Target="http://www.fondation-lamap.org/search-activite-classe?facet%5bim_categorie_activite_classe%5d%5b100%5d=100" TargetMode="External"/><Relationship Id="rId30" Type="http://schemas.openxmlformats.org/officeDocument/2006/relationships/hyperlink" Target="http://eduscol.education.fr/sti/ressources_techniques/lentretien-dexplicitation-pour-exprimer-limplicite" TargetMode="External"/><Relationship Id="rId35" Type="http://schemas.openxmlformats.org/officeDocument/2006/relationships/hyperlink" Target="http://eduscol.education.fr/sti/ressources_pedagogiques/realite-virtuelle-immersive-dans-la-voie-professionnelle" TargetMode="External"/><Relationship Id="rId43" Type="http://schemas.openxmlformats.org/officeDocument/2006/relationships/hyperlink" Target="http://www.cndp.fr/agence-usages-tice/que-dit-la-recherche/l-utilite-de-la-video-pour-faire-un-cours-8.htm" TargetMode="External"/><Relationship Id="rId48" Type="http://schemas.openxmlformats.org/officeDocument/2006/relationships/hyperlink" Target="http://www.cafepedagogique.net/lemensuel/lenseignant/sciences/svt/Pages/2013/148_Alaune.aspx" TargetMode="External"/><Relationship Id="rId56" Type="http://schemas.openxmlformats.org/officeDocument/2006/relationships/hyperlink" Target="https://format30.com/2012/08/08/memoriser-rapidement-du-vocabulaire-avec-les-flashcards/" TargetMode="External"/><Relationship Id="rId8" Type="http://schemas.openxmlformats.org/officeDocument/2006/relationships/hyperlink" Target="http://eduscol.education.fr/cid51827/temoignage-mise-en-oeuvre-dans-la-classe.html" TargetMode="External"/><Relationship Id="rId51" Type="http://schemas.openxmlformats.org/officeDocument/2006/relationships/hyperlink" Target="http://www.creg.ac-versailles.fr/la-messagerie-instantanee" TargetMode="External"/><Relationship Id="rId3" Type="http://schemas.openxmlformats.org/officeDocument/2006/relationships/hyperlink" Target="http://eduscol.education.fr/fileadmin/user_upload/Physique-chimie/PDF/resolution_problemes_Griesp.pdf" TargetMode="External"/><Relationship Id="rId12" Type="http://schemas.openxmlformats.org/officeDocument/2006/relationships/hyperlink" Target="http://lebrunremy.be/WordPress/?s=classe+invers%C3%A9e" TargetMode="External"/><Relationship Id="rId17" Type="http://schemas.openxmlformats.org/officeDocument/2006/relationships/hyperlink" Target="https://www2.espe.u-bourgogne.fr/doc/memoire/mem2004/04_0261287H.pdf" TargetMode="External"/><Relationship Id="rId25" Type="http://schemas.openxmlformats.org/officeDocument/2006/relationships/hyperlink" Target="http://www.spc.ac-aix-marseille.fr/phy_chi/Info/TP/Des_TP_Comment.doc" TargetMode="External"/><Relationship Id="rId33" Type="http://schemas.openxmlformats.org/officeDocument/2006/relationships/hyperlink" Target="http://osonsinnover.education/blog/2014/12/05/retour-dexperience-dadeline-del-medico-realisation-dun-mooc-reviser-brevet/" TargetMode="External"/><Relationship Id="rId38" Type="http://schemas.openxmlformats.org/officeDocument/2006/relationships/hyperlink" Target="http://eduscol.education.fr/cid58415/tableau-numerique-interactif.html" TargetMode="External"/><Relationship Id="rId46" Type="http://schemas.openxmlformats.org/officeDocument/2006/relationships/hyperlink" Target="http://www.ac-grenoble.fr/disciplines/svt/file/peda/programmes/seconde/CL-comparaison-strategies-bilan_cours.doc" TargetMode="External"/><Relationship Id="rId5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499984740745262"/>
    <pageSetUpPr fitToPage="1"/>
  </sheetPr>
  <dimension ref="A1:Z63"/>
  <sheetViews>
    <sheetView tabSelected="1" zoomScaleNormal="100" workbookViewId="0">
      <pane xSplit="3" ySplit="3" topLeftCell="D4" activePane="bottomRight" state="frozen"/>
      <selection pane="topRight" activeCell="D1" sqref="D1"/>
      <selection pane="bottomLeft" activeCell="A4" sqref="A4"/>
      <selection pane="bottomRight" activeCell="A63" sqref="A63"/>
    </sheetView>
  </sheetViews>
  <sheetFormatPr baseColWidth="10" defaultRowHeight="15" x14ac:dyDescent="0.25"/>
  <cols>
    <col min="1" max="1" width="11" customWidth="1"/>
    <col min="2" max="2" width="7.42578125" customWidth="1"/>
    <col min="3" max="3" width="31.85546875" style="3" bestFit="1" customWidth="1"/>
    <col min="4" max="23" width="6.7109375" customWidth="1"/>
    <col min="24" max="24" width="2" customWidth="1"/>
    <col min="25" max="25" width="38.5703125" customWidth="1"/>
    <col min="26" max="26" width="34.42578125" customWidth="1"/>
  </cols>
  <sheetData>
    <row r="1" spans="1:26" ht="26.25" x14ac:dyDescent="0.4">
      <c r="A1" s="37" t="s">
        <v>0</v>
      </c>
      <c r="B1" s="37"/>
      <c r="C1" s="37"/>
      <c r="D1" s="37"/>
      <c r="E1" s="37"/>
      <c r="F1" s="37"/>
      <c r="G1" s="37"/>
      <c r="H1" s="37"/>
      <c r="I1" s="37"/>
      <c r="J1" s="37"/>
      <c r="K1" s="37"/>
      <c r="L1" s="37"/>
      <c r="M1" s="37"/>
      <c r="N1" s="37"/>
      <c r="O1" s="37"/>
      <c r="P1" s="37"/>
      <c r="Q1" s="37"/>
      <c r="R1" s="37"/>
      <c r="S1" s="37"/>
      <c r="T1" s="37"/>
      <c r="U1" s="37"/>
      <c r="V1" s="23"/>
      <c r="W1" s="32"/>
      <c r="Y1" s="37" t="s">
        <v>1</v>
      </c>
      <c r="Z1" s="37"/>
    </row>
    <row r="2" spans="1:26" ht="68.25" customHeight="1" x14ac:dyDescent="0.25">
      <c r="A2" s="38"/>
      <c r="B2" s="38"/>
      <c r="C2" s="39"/>
      <c r="D2" s="13" t="str">
        <f>VLOOKUP(1,'[1]4-Principes TRIS'!$B$4:$D$23,2,FALSE)</f>
        <v>Action flash</v>
      </c>
      <c r="E2" s="13" t="str">
        <f>VLOOKUP(2,'[1]4-Principes TRIS'!$B$4:$D$23,2,FALSE)</f>
        <v>Action préliminaire</v>
      </c>
      <c r="F2" s="13" t="str">
        <f>VLOOKUP(3,'[1]4-Principes TRIS'!$B$4:$D$23,2,FALSE)</f>
        <v>Changer de dimension</v>
      </c>
      <c r="G2" s="13" t="str">
        <f>VLOOKUP(4,'[1]4-Principes TRIS'!$B$4:$D$23,2,FALSE)</f>
        <v>Contre poids</v>
      </c>
      <c r="H2" s="13" t="str">
        <f>VLOOKUP(5,'[1]4-Principes TRIS'!$B$4:$D$23,2,FALSE)</f>
        <v>Dynamiser</v>
      </c>
      <c r="I2" s="13" t="str">
        <f>VLOOKUP(6,'[1]4-Principes TRIS'!$B$4:$D$23,2,FALSE)</f>
        <v>Extraction</v>
      </c>
      <c r="J2" s="13" t="str">
        <f>VLOOKUP(7,'[1]4-Principes TRIS'!$B$4:$D$23,2,FALSE)</f>
        <v>Fusion</v>
      </c>
      <c r="K2" s="13" t="str">
        <f>VLOOKUP(8,'[1]4-Principes TRIS'!$B$4:$D$23,2,FALSE)</f>
        <v>Homogénéiser</v>
      </c>
      <c r="L2" s="13" t="str">
        <f>VLOOKUP(9,'[1]4-Principes TRIS'!$B$4:$D$23,2,FALSE)</f>
        <v>Inclusion</v>
      </c>
      <c r="M2" s="13" t="str">
        <f>VLOOKUP(10,'[1]4-Principes TRIS'!$B$4:$D$23,2,FALSE)</f>
        <v xml:space="preserve"> Intermédiaire</v>
      </c>
      <c r="N2" s="13" t="str">
        <f>VLOOKUP(11,'[1]4-Principes TRIS'!$B$4:$D$23,2,FALSE)</f>
        <v>Inverser</v>
      </c>
      <c r="O2" s="13" t="str">
        <f>VLOOKUP(12,'[1]4-Principes TRIS'!$B$4:$D$23,2,FALSE)</f>
        <v>Protection préalable</v>
      </c>
      <c r="P2" s="13" t="str">
        <f>VLOOKUP(13,'[1]4-Principes TRIS'!$B$4:$D$23,2,FALSE)</f>
        <v>Rétroaction</v>
      </c>
      <c r="Q2" s="13" t="str">
        <f>VLOOKUP(14,'[1]4-Principes TRIS'!$B$4:$D$23,2,FALSE)</f>
        <v>Self-service</v>
      </c>
      <c r="R2" s="13" t="str">
        <f>VLOOKUP(15,'[1]4-Principes TRIS'!$B$4:$D$23,2,FALSE)</f>
        <v>Segmenter</v>
      </c>
      <c r="S2" s="13" t="str">
        <f>VLOOKUP(16,'[1]4-Principes TRIS'!$B$4:$D$23,2,FALSE)</f>
        <v>Action contraire</v>
      </c>
      <c r="T2" s="13" t="str">
        <f>VLOOKUP(17,'[1]4-Principes TRIS'!$B$4:$D$23,2,FALSE)</f>
        <v>Action périodique</v>
      </c>
      <c r="U2" s="13" t="str">
        <f>VLOOKUP(18,'[1]4-Principes TRIS'!$B$4:$D$23,2,FALSE)</f>
        <v>Objet éphémère</v>
      </c>
      <c r="V2" s="13" t="str">
        <f>VLOOKUP(19,'[1]4-Principes TRIS'!$B$4:$D$23,2,FALSE)</f>
        <v>Conversion</v>
      </c>
      <c r="W2" s="13" t="str">
        <f>VLOOKUP(20,'[1]4-Principes TRIS'!$B$4:$D$23,2,FALSE)</f>
        <v>Mise en réseau</v>
      </c>
      <c r="Y2" s="40" t="s">
        <v>184</v>
      </c>
      <c r="Z2" s="41"/>
    </row>
    <row r="3" spans="1:26" x14ac:dyDescent="0.25">
      <c r="A3" s="1" t="s">
        <v>2</v>
      </c>
      <c r="B3" s="2" t="s">
        <v>125</v>
      </c>
      <c r="C3" s="22" t="s">
        <v>183</v>
      </c>
      <c r="D3" s="4" t="s">
        <v>3</v>
      </c>
      <c r="E3" s="4" t="s">
        <v>4</v>
      </c>
      <c r="F3" s="4" t="s">
        <v>5</v>
      </c>
      <c r="G3" s="4" t="s">
        <v>6</v>
      </c>
      <c r="H3" s="4" t="s">
        <v>7</v>
      </c>
      <c r="I3" s="4" t="s">
        <v>8</v>
      </c>
      <c r="J3" s="4" t="s">
        <v>9</v>
      </c>
      <c r="K3" s="4" t="s">
        <v>10</v>
      </c>
      <c r="L3" s="4" t="s">
        <v>11</v>
      </c>
      <c r="M3" s="4" t="s">
        <v>12</v>
      </c>
      <c r="N3" s="4" t="s">
        <v>13</v>
      </c>
      <c r="O3" s="4" t="s">
        <v>14</v>
      </c>
      <c r="P3" s="4" t="s">
        <v>15</v>
      </c>
      <c r="Q3" s="4" t="s">
        <v>16</v>
      </c>
      <c r="R3" s="4" t="s">
        <v>17</v>
      </c>
      <c r="S3" s="4" t="s">
        <v>188</v>
      </c>
      <c r="T3" s="4" t="s">
        <v>189</v>
      </c>
      <c r="U3" s="4" t="s">
        <v>190</v>
      </c>
      <c r="V3" s="25">
        <v>19</v>
      </c>
      <c r="W3" s="25">
        <v>20</v>
      </c>
      <c r="Y3" s="21" t="s">
        <v>18</v>
      </c>
      <c r="Z3" s="5" t="s">
        <v>19</v>
      </c>
    </row>
    <row r="4" spans="1:26" ht="15" customHeight="1" x14ac:dyDescent="0.25">
      <c r="A4" s="17" t="s">
        <v>181</v>
      </c>
      <c r="B4" s="18">
        <v>1</v>
      </c>
      <c r="C4" s="33" t="s">
        <v>191</v>
      </c>
      <c r="D4" s="6"/>
      <c r="E4" s="6"/>
      <c r="F4" s="6"/>
      <c r="G4" s="6"/>
      <c r="H4" s="14" t="s">
        <v>20</v>
      </c>
      <c r="I4" s="6"/>
      <c r="J4" s="6" t="s">
        <v>20</v>
      </c>
      <c r="K4" s="6"/>
      <c r="L4" s="6"/>
      <c r="M4" s="6"/>
      <c r="N4" s="6"/>
      <c r="O4" s="6"/>
      <c r="P4" s="6"/>
      <c r="Q4" s="6"/>
      <c r="R4" s="7" t="s">
        <v>20</v>
      </c>
      <c r="S4" s="7"/>
      <c r="T4" s="7"/>
      <c r="U4" s="7"/>
      <c r="V4" s="26"/>
      <c r="W4" s="26"/>
      <c r="Y4" s="8" t="s">
        <v>137</v>
      </c>
      <c r="Z4" s="8" t="s">
        <v>136</v>
      </c>
    </row>
    <row r="5" spans="1:26" ht="15" customHeight="1" x14ac:dyDescent="0.25">
      <c r="A5" s="17" t="s">
        <v>181</v>
      </c>
      <c r="B5" s="18">
        <v>2</v>
      </c>
      <c r="C5" s="34" t="s">
        <v>21</v>
      </c>
      <c r="D5" s="6"/>
      <c r="E5" s="6"/>
      <c r="F5" s="14" t="s">
        <v>20</v>
      </c>
      <c r="G5" s="6"/>
      <c r="H5" s="6" t="s">
        <v>20</v>
      </c>
      <c r="I5" s="6"/>
      <c r="J5" s="6"/>
      <c r="K5" s="6" t="s">
        <v>20</v>
      </c>
      <c r="L5" s="6"/>
      <c r="M5" s="6"/>
      <c r="N5" s="6"/>
      <c r="O5" s="6"/>
      <c r="P5" s="6"/>
      <c r="Q5" s="6"/>
      <c r="R5" s="7" t="s">
        <v>20</v>
      </c>
      <c r="S5" s="7"/>
      <c r="T5" s="7"/>
      <c r="U5" s="7"/>
      <c r="V5" s="27"/>
      <c r="W5" s="27" t="s">
        <v>20</v>
      </c>
      <c r="Y5" s="9" t="s">
        <v>138</v>
      </c>
      <c r="Z5" s="9" t="s">
        <v>139</v>
      </c>
    </row>
    <row r="6" spans="1:26" ht="15" customHeight="1" x14ac:dyDescent="0.25">
      <c r="A6" s="17" t="s">
        <v>181</v>
      </c>
      <c r="B6" s="18">
        <v>3</v>
      </c>
      <c r="C6" s="33" t="s">
        <v>22</v>
      </c>
      <c r="D6" s="6"/>
      <c r="E6" s="6"/>
      <c r="F6" s="6"/>
      <c r="G6" s="6" t="s">
        <v>20</v>
      </c>
      <c r="H6" s="6"/>
      <c r="I6" s="6" t="s">
        <v>20</v>
      </c>
      <c r="J6" s="6"/>
      <c r="K6" s="6"/>
      <c r="L6" s="6"/>
      <c r="M6" s="6"/>
      <c r="N6" s="6"/>
      <c r="O6" s="6" t="s">
        <v>20</v>
      </c>
      <c r="P6" s="6"/>
      <c r="Q6" s="6" t="s">
        <v>20</v>
      </c>
      <c r="R6" s="7"/>
      <c r="S6" s="7"/>
      <c r="T6" s="7"/>
      <c r="U6" s="7"/>
      <c r="V6" s="26"/>
      <c r="W6" s="26"/>
      <c r="Y6" s="8" t="s">
        <v>140</v>
      </c>
      <c r="Z6" s="8" t="s">
        <v>141</v>
      </c>
    </row>
    <row r="7" spans="1:26" ht="15" customHeight="1" x14ac:dyDescent="0.25">
      <c r="A7" s="17" t="s">
        <v>181</v>
      </c>
      <c r="B7" s="18">
        <v>4</v>
      </c>
      <c r="C7" s="34" t="s">
        <v>23</v>
      </c>
      <c r="D7" s="6"/>
      <c r="E7" s="6"/>
      <c r="F7" s="6" t="s">
        <v>20</v>
      </c>
      <c r="G7" s="6"/>
      <c r="H7" s="6" t="s">
        <v>20</v>
      </c>
      <c r="I7" s="6"/>
      <c r="J7" s="6"/>
      <c r="K7" s="6" t="s">
        <v>20</v>
      </c>
      <c r="L7" s="6"/>
      <c r="M7" s="6"/>
      <c r="N7" s="6" t="s">
        <v>20</v>
      </c>
      <c r="O7" s="6"/>
      <c r="P7" s="6"/>
      <c r="Q7" s="6"/>
      <c r="R7" s="7"/>
      <c r="S7" s="7"/>
      <c r="T7" s="7"/>
      <c r="U7" s="7"/>
      <c r="V7" s="27"/>
      <c r="W7" s="27" t="s">
        <v>20</v>
      </c>
      <c r="Y7" s="9" t="s">
        <v>24</v>
      </c>
      <c r="Z7" s="9" t="s">
        <v>25</v>
      </c>
    </row>
    <row r="8" spans="1:26" ht="15" customHeight="1" x14ac:dyDescent="0.25">
      <c r="A8" s="17" t="s">
        <v>181</v>
      </c>
      <c r="B8" s="18">
        <v>5</v>
      </c>
      <c r="C8" s="33" t="s">
        <v>26</v>
      </c>
      <c r="D8" s="6"/>
      <c r="E8" s="6"/>
      <c r="F8" s="6" t="s">
        <v>20</v>
      </c>
      <c r="G8" s="6"/>
      <c r="H8" s="6" t="s">
        <v>20</v>
      </c>
      <c r="I8" s="6"/>
      <c r="J8" s="6" t="s">
        <v>20</v>
      </c>
      <c r="K8" s="6"/>
      <c r="L8" s="6" t="s">
        <v>20</v>
      </c>
      <c r="M8" s="6"/>
      <c r="N8" s="6"/>
      <c r="O8" s="6"/>
      <c r="P8" s="6"/>
      <c r="Q8" s="6"/>
      <c r="R8" s="7"/>
      <c r="S8" s="7"/>
      <c r="T8" s="7"/>
      <c r="U8" s="7"/>
      <c r="V8" s="26"/>
      <c r="W8" s="27" t="s">
        <v>20</v>
      </c>
      <c r="Y8" s="8" t="s">
        <v>27</v>
      </c>
      <c r="Z8" s="8" t="s">
        <v>28</v>
      </c>
    </row>
    <row r="9" spans="1:26" ht="15" customHeight="1" x14ac:dyDescent="0.25">
      <c r="A9" s="17" t="s">
        <v>181</v>
      </c>
      <c r="B9" s="18">
        <v>6</v>
      </c>
      <c r="C9" s="34" t="s">
        <v>29</v>
      </c>
      <c r="D9" s="6"/>
      <c r="E9" s="6"/>
      <c r="F9" s="6" t="s">
        <v>20</v>
      </c>
      <c r="G9" s="6" t="s">
        <v>20</v>
      </c>
      <c r="H9" s="6" t="s">
        <v>20</v>
      </c>
      <c r="I9" s="6"/>
      <c r="J9" s="6" t="s">
        <v>20</v>
      </c>
      <c r="K9" s="6"/>
      <c r="L9" s="6"/>
      <c r="M9" s="6"/>
      <c r="N9" s="6"/>
      <c r="O9" s="6"/>
      <c r="P9" s="6"/>
      <c r="Q9" s="6" t="s">
        <v>20</v>
      </c>
      <c r="R9" s="7" t="s">
        <v>20</v>
      </c>
      <c r="S9" s="7"/>
      <c r="T9" s="7"/>
      <c r="U9" s="7"/>
      <c r="V9" s="27"/>
      <c r="W9" s="27" t="s">
        <v>20</v>
      </c>
      <c r="Y9" s="9" t="s">
        <v>142</v>
      </c>
      <c r="Z9" s="9" t="s">
        <v>143</v>
      </c>
    </row>
    <row r="10" spans="1:26" ht="15" customHeight="1" x14ac:dyDescent="0.25">
      <c r="A10" s="17" t="s">
        <v>181</v>
      </c>
      <c r="B10" s="18">
        <v>7</v>
      </c>
      <c r="C10" s="33" t="s">
        <v>30</v>
      </c>
      <c r="D10" s="6"/>
      <c r="E10" s="6"/>
      <c r="F10" s="6"/>
      <c r="G10" s="6"/>
      <c r="H10" s="6" t="s">
        <v>20</v>
      </c>
      <c r="I10" s="6"/>
      <c r="J10" s="6"/>
      <c r="K10" s="6"/>
      <c r="L10" s="6" t="s">
        <v>194</v>
      </c>
      <c r="M10" s="6"/>
      <c r="N10" s="6"/>
      <c r="O10" s="6"/>
      <c r="P10" s="6"/>
      <c r="Q10" s="6"/>
      <c r="R10" s="7"/>
      <c r="S10" s="7" t="s">
        <v>20</v>
      </c>
      <c r="T10" s="7"/>
      <c r="U10" s="7"/>
      <c r="V10" s="26"/>
      <c r="W10" s="27" t="s">
        <v>20</v>
      </c>
      <c r="Y10" s="8" t="s">
        <v>31</v>
      </c>
      <c r="Z10" s="8" t="s">
        <v>32</v>
      </c>
    </row>
    <row r="11" spans="1:26" ht="15" customHeight="1" x14ac:dyDescent="0.25">
      <c r="A11" s="17" t="s">
        <v>181</v>
      </c>
      <c r="B11" s="18">
        <v>8</v>
      </c>
      <c r="C11" s="34" t="s">
        <v>33</v>
      </c>
      <c r="D11" s="6"/>
      <c r="E11" s="6"/>
      <c r="F11" s="6"/>
      <c r="G11" s="6"/>
      <c r="H11" s="6" t="s">
        <v>20</v>
      </c>
      <c r="I11" s="6" t="s">
        <v>20</v>
      </c>
      <c r="J11" s="6"/>
      <c r="K11" s="6" t="s">
        <v>20</v>
      </c>
      <c r="L11" s="6" t="s">
        <v>20</v>
      </c>
      <c r="M11" s="6"/>
      <c r="N11" s="6"/>
      <c r="O11" s="6"/>
      <c r="P11" s="6"/>
      <c r="Q11" s="6"/>
      <c r="R11" s="7" t="s">
        <v>20</v>
      </c>
      <c r="S11" s="7" t="s">
        <v>20</v>
      </c>
      <c r="T11" s="7"/>
      <c r="U11" s="7"/>
      <c r="V11" s="27"/>
      <c r="W11" s="27" t="s">
        <v>20</v>
      </c>
      <c r="Y11" s="9" t="s">
        <v>34</v>
      </c>
      <c r="Z11" s="9" t="s">
        <v>35</v>
      </c>
    </row>
    <row r="12" spans="1:26" ht="15" customHeight="1" x14ac:dyDescent="0.25">
      <c r="A12" s="17" t="s">
        <v>181</v>
      </c>
      <c r="B12" s="18">
        <v>9</v>
      </c>
      <c r="C12" s="33" t="s">
        <v>36</v>
      </c>
      <c r="D12" s="6"/>
      <c r="E12" s="6" t="s">
        <v>20</v>
      </c>
      <c r="F12" s="6" t="s">
        <v>20</v>
      </c>
      <c r="G12" s="6"/>
      <c r="H12" s="6"/>
      <c r="I12" s="6"/>
      <c r="J12" s="6"/>
      <c r="K12" s="6"/>
      <c r="L12" s="6"/>
      <c r="M12" s="6" t="s">
        <v>20</v>
      </c>
      <c r="N12" s="6" t="s">
        <v>20</v>
      </c>
      <c r="O12" s="6"/>
      <c r="P12" s="6" t="s">
        <v>20</v>
      </c>
      <c r="Q12" s="6"/>
      <c r="R12" s="7"/>
      <c r="S12" s="7" t="s">
        <v>20</v>
      </c>
      <c r="T12" s="7"/>
      <c r="U12" s="7" t="s">
        <v>20</v>
      </c>
      <c r="V12" s="26"/>
      <c r="W12" s="26"/>
      <c r="Y12" s="8" t="s">
        <v>37</v>
      </c>
      <c r="Z12" s="8" t="s">
        <v>38</v>
      </c>
    </row>
    <row r="13" spans="1:26" ht="15" customHeight="1" x14ac:dyDescent="0.25">
      <c r="A13" s="17" t="s">
        <v>181</v>
      </c>
      <c r="B13" s="18">
        <v>10</v>
      </c>
      <c r="C13" s="34" t="s">
        <v>39</v>
      </c>
      <c r="D13" s="6"/>
      <c r="E13" s="6"/>
      <c r="F13" s="6" t="s">
        <v>20</v>
      </c>
      <c r="G13" s="6"/>
      <c r="H13" s="6" t="s">
        <v>20</v>
      </c>
      <c r="I13" s="6"/>
      <c r="J13" s="6"/>
      <c r="K13" s="6"/>
      <c r="L13" s="6"/>
      <c r="M13" s="6"/>
      <c r="N13" s="6"/>
      <c r="O13" s="6"/>
      <c r="P13" s="6" t="s">
        <v>20</v>
      </c>
      <c r="Q13" s="6"/>
      <c r="R13" s="7"/>
      <c r="S13" s="7" t="s">
        <v>20</v>
      </c>
      <c r="T13" s="7"/>
      <c r="U13" s="7" t="s">
        <v>20</v>
      </c>
      <c r="V13" s="27" t="s">
        <v>20</v>
      </c>
      <c r="W13" s="27"/>
      <c r="Y13" s="9" t="s">
        <v>40</v>
      </c>
      <c r="Z13" s="9" t="s">
        <v>41</v>
      </c>
    </row>
    <row r="14" spans="1:26" ht="15" customHeight="1" x14ac:dyDescent="0.25">
      <c r="A14" s="17" t="s">
        <v>181</v>
      </c>
      <c r="B14" s="18">
        <v>11</v>
      </c>
      <c r="C14" s="33" t="s">
        <v>45</v>
      </c>
      <c r="D14" s="6"/>
      <c r="E14" s="6"/>
      <c r="F14" s="6"/>
      <c r="G14" s="6"/>
      <c r="H14" s="6" t="s">
        <v>20</v>
      </c>
      <c r="I14" s="6"/>
      <c r="J14" s="6"/>
      <c r="K14" s="6"/>
      <c r="L14" s="6" t="s">
        <v>20</v>
      </c>
      <c r="M14" s="6"/>
      <c r="N14" s="6" t="s">
        <v>20</v>
      </c>
      <c r="O14" s="6" t="s">
        <v>20</v>
      </c>
      <c r="P14" s="6"/>
      <c r="Q14" s="6"/>
      <c r="R14" s="7"/>
      <c r="S14" s="7"/>
      <c r="T14" s="7"/>
      <c r="U14" s="7"/>
      <c r="V14" s="26"/>
      <c r="W14" s="26"/>
      <c r="Y14" s="9" t="s">
        <v>46</v>
      </c>
      <c r="Z14" s="9" t="s">
        <v>47</v>
      </c>
    </row>
    <row r="15" spans="1:26" ht="15" customHeight="1" x14ac:dyDescent="0.25">
      <c r="A15" s="17" t="s">
        <v>181</v>
      </c>
      <c r="B15" s="18">
        <v>12</v>
      </c>
      <c r="C15" s="34" t="s">
        <v>48</v>
      </c>
      <c r="D15" s="6"/>
      <c r="E15" s="6" t="s">
        <v>20</v>
      </c>
      <c r="F15" s="6" t="s">
        <v>20</v>
      </c>
      <c r="G15" s="6"/>
      <c r="H15" s="6"/>
      <c r="I15" s="6"/>
      <c r="J15" s="6"/>
      <c r="K15" s="6"/>
      <c r="L15" s="6"/>
      <c r="M15" s="6"/>
      <c r="N15" s="6"/>
      <c r="O15" s="6"/>
      <c r="P15" s="6"/>
      <c r="Q15" s="6"/>
      <c r="R15" s="7"/>
      <c r="S15" s="7" t="s">
        <v>20</v>
      </c>
      <c r="T15" s="7"/>
      <c r="U15" s="7"/>
      <c r="V15" s="27"/>
      <c r="W15" s="27"/>
      <c r="Y15" s="8" t="s">
        <v>144</v>
      </c>
      <c r="Z15" s="8" t="s">
        <v>145</v>
      </c>
    </row>
    <row r="16" spans="1:26" ht="15" customHeight="1" x14ac:dyDescent="0.25">
      <c r="A16" s="15" t="s">
        <v>182</v>
      </c>
      <c r="B16" s="16">
        <v>1</v>
      </c>
      <c r="C16" s="35" t="s">
        <v>49</v>
      </c>
      <c r="D16" s="6"/>
      <c r="E16" s="6"/>
      <c r="F16" s="6"/>
      <c r="G16" s="6" t="s">
        <v>20</v>
      </c>
      <c r="H16" s="6" t="s">
        <v>20</v>
      </c>
      <c r="I16" s="6"/>
      <c r="J16" s="6" t="s">
        <v>20</v>
      </c>
      <c r="K16" s="6"/>
      <c r="L16" s="6"/>
      <c r="M16" s="6"/>
      <c r="N16" s="6"/>
      <c r="O16" s="6"/>
      <c r="P16" s="6"/>
      <c r="Q16" s="6"/>
      <c r="R16" s="7"/>
      <c r="S16" s="7"/>
      <c r="T16" s="7" t="s">
        <v>20</v>
      </c>
      <c r="U16" s="7" t="s">
        <v>20</v>
      </c>
      <c r="V16" s="26"/>
      <c r="W16" s="26" t="s">
        <v>20</v>
      </c>
      <c r="Y16" s="8" t="s">
        <v>50</v>
      </c>
      <c r="Z16" s="8" t="s">
        <v>51</v>
      </c>
    </row>
    <row r="17" spans="1:26" ht="15" customHeight="1" x14ac:dyDescent="0.25">
      <c r="A17" s="15" t="s">
        <v>182</v>
      </c>
      <c r="B17" s="16">
        <v>2</v>
      </c>
      <c r="C17" s="34" t="s">
        <v>52</v>
      </c>
      <c r="D17" s="6" t="s">
        <v>20</v>
      </c>
      <c r="E17" s="6" t="s">
        <v>20</v>
      </c>
      <c r="F17" s="6"/>
      <c r="G17" s="6"/>
      <c r="H17" s="6" t="s">
        <v>20</v>
      </c>
      <c r="I17" s="6"/>
      <c r="J17" s="6" t="s">
        <v>20</v>
      </c>
      <c r="K17" s="6"/>
      <c r="L17" s="6"/>
      <c r="M17" s="6" t="s">
        <v>20</v>
      </c>
      <c r="N17" s="6"/>
      <c r="O17" s="6" t="s">
        <v>20</v>
      </c>
      <c r="P17" s="6"/>
      <c r="Q17" s="6"/>
      <c r="R17" s="6" t="s">
        <v>20</v>
      </c>
      <c r="S17" s="6"/>
      <c r="T17" s="6"/>
      <c r="U17" s="6" t="s">
        <v>20</v>
      </c>
      <c r="V17" s="27"/>
      <c r="W17" s="26" t="s">
        <v>20</v>
      </c>
      <c r="Y17" s="9" t="s">
        <v>53</v>
      </c>
      <c r="Z17" s="9" t="s">
        <v>54</v>
      </c>
    </row>
    <row r="18" spans="1:26" ht="15" customHeight="1" x14ac:dyDescent="0.25">
      <c r="A18" s="15" t="s">
        <v>182</v>
      </c>
      <c r="B18" s="16">
        <v>3</v>
      </c>
      <c r="C18" s="35" t="s">
        <v>55</v>
      </c>
      <c r="D18" s="6"/>
      <c r="E18" s="6"/>
      <c r="F18" s="6" t="s">
        <v>20</v>
      </c>
      <c r="G18" s="6" t="s">
        <v>20</v>
      </c>
      <c r="H18" s="6" t="s">
        <v>20</v>
      </c>
      <c r="I18" s="6"/>
      <c r="J18" s="6"/>
      <c r="K18" s="6"/>
      <c r="L18" s="6"/>
      <c r="M18" s="6" t="s">
        <v>20</v>
      </c>
      <c r="N18" s="6"/>
      <c r="O18" s="6"/>
      <c r="P18" s="6"/>
      <c r="Q18" s="6"/>
      <c r="R18" s="7"/>
      <c r="S18" s="7"/>
      <c r="T18" s="7"/>
      <c r="U18" s="7"/>
      <c r="V18" s="26"/>
      <c r="W18" s="26"/>
      <c r="Y18" s="8" t="s">
        <v>56</v>
      </c>
      <c r="Z18" s="8" t="s">
        <v>57</v>
      </c>
    </row>
    <row r="19" spans="1:26" ht="15" customHeight="1" x14ac:dyDescent="0.25">
      <c r="A19" s="15" t="s">
        <v>182</v>
      </c>
      <c r="B19" s="16">
        <v>4</v>
      </c>
      <c r="C19" s="34" t="s">
        <v>58</v>
      </c>
      <c r="D19" s="6"/>
      <c r="E19" s="6" t="s">
        <v>20</v>
      </c>
      <c r="F19" s="6"/>
      <c r="G19" s="6" t="s">
        <v>20</v>
      </c>
      <c r="H19" s="6"/>
      <c r="I19" s="6"/>
      <c r="J19" s="6"/>
      <c r="K19" s="6"/>
      <c r="L19" s="6"/>
      <c r="M19" s="6"/>
      <c r="N19" s="6"/>
      <c r="O19" s="6"/>
      <c r="P19" s="6" t="s">
        <v>20</v>
      </c>
      <c r="Q19" s="6"/>
      <c r="R19" s="7"/>
      <c r="S19" s="7" t="s">
        <v>20</v>
      </c>
      <c r="T19" s="7"/>
      <c r="U19" s="7" t="s">
        <v>20</v>
      </c>
      <c r="V19" s="27"/>
      <c r="W19" s="26" t="s">
        <v>20</v>
      </c>
      <c r="Y19" s="9" t="s">
        <v>59</v>
      </c>
      <c r="Z19" s="9" t="s">
        <v>60</v>
      </c>
    </row>
    <row r="20" spans="1:26" ht="15" customHeight="1" x14ac:dyDescent="0.25">
      <c r="A20" s="15" t="s">
        <v>182</v>
      </c>
      <c r="B20" s="16">
        <v>5</v>
      </c>
      <c r="C20" s="35" t="s">
        <v>61</v>
      </c>
      <c r="D20" s="6"/>
      <c r="E20" s="6"/>
      <c r="F20" s="6"/>
      <c r="G20" s="6" t="s">
        <v>20</v>
      </c>
      <c r="H20" s="6"/>
      <c r="I20" s="6"/>
      <c r="J20" s="6"/>
      <c r="K20" s="6"/>
      <c r="L20" s="6"/>
      <c r="M20" s="6"/>
      <c r="N20" s="6"/>
      <c r="O20" s="6" t="s">
        <v>20</v>
      </c>
      <c r="P20" s="6"/>
      <c r="Q20" s="6"/>
      <c r="R20" s="7"/>
      <c r="S20" s="7"/>
      <c r="T20" s="7"/>
      <c r="U20" s="7"/>
      <c r="V20" s="26"/>
      <c r="W20" s="26" t="s">
        <v>20</v>
      </c>
      <c r="Y20" s="8" t="s">
        <v>62</v>
      </c>
      <c r="Z20" s="8" t="s">
        <v>63</v>
      </c>
    </row>
    <row r="21" spans="1:26" ht="15" customHeight="1" x14ac:dyDescent="0.25">
      <c r="A21" s="15" t="s">
        <v>182</v>
      </c>
      <c r="B21" s="16">
        <v>6</v>
      </c>
      <c r="C21" s="34" t="s">
        <v>64</v>
      </c>
      <c r="D21" s="6"/>
      <c r="E21" s="6"/>
      <c r="F21" s="6"/>
      <c r="G21" s="6"/>
      <c r="H21" s="6"/>
      <c r="I21" s="6" t="s">
        <v>20</v>
      </c>
      <c r="J21" s="6"/>
      <c r="K21" s="6"/>
      <c r="L21" s="6" t="s">
        <v>20</v>
      </c>
      <c r="M21" s="6"/>
      <c r="N21" s="6"/>
      <c r="O21" s="6"/>
      <c r="P21" s="6"/>
      <c r="Q21" s="6"/>
      <c r="R21" s="7"/>
      <c r="S21" s="7"/>
      <c r="T21" s="7"/>
      <c r="U21" s="7"/>
      <c r="V21" s="27"/>
      <c r="W21" s="27"/>
      <c r="Y21" s="9" t="s">
        <v>65</v>
      </c>
      <c r="Z21" s="9" t="s">
        <v>66</v>
      </c>
    </row>
    <row r="22" spans="1:26" ht="15" customHeight="1" x14ac:dyDescent="0.25">
      <c r="A22" s="15" t="s">
        <v>182</v>
      </c>
      <c r="B22" s="16">
        <v>7</v>
      </c>
      <c r="C22" s="35" t="s">
        <v>129</v>
      </c>
      <c r="D22" s="6"/>
      <c r="E22" s="6" t="s">
        <v>20</v>
      </c>
      <c r="F22" s="6" t="s">
        <v>20</v>
      </c>
      <c r="G22" s="6"/>
      <c r="H22" s="6"/>
      <c r="I22" s="6"/>
      <c r="J22" s="6"/>
      <c r="K22" s="6"/>
      <c r="L22" s="6"/>
      <c r="M22" s="6"/>
      <c r="N22" s="6"/>
      <c r="O22" s="6"/>
      <c r="P22" s="6"/>
      <c r="Q22" s="6" t="s">
        <v>20</v>
      </c>
      <c r="R22" s="7"/>
      <c r="S22" s="7"/>
      <c r="T22" s="7" t="s">
        <v>20</v>
      </c>
      <c r="U22" s="7" t="s">
        <v>20</v>
      </c>
      <c r="V22" s="26" t="s">
        <v>20</v>
      </c>
      <c r="W22" s="26"/>
      <c r="Y22" s="8" t="s">
        <v>67</v>
      </c>
      <c r="Z22" s="8" t="s">
        <v>68</v>
      </c>
    </row>
    <row r="23" spans="1:26" ht="15" customHeight="1" x14ac:dyDescent="0.25">
      <c r="A23" s="15" t="s">
        <v>182</v>
      </c>
      <c r="B23" s="16">
        <v>8</v>
      </c>
      <c r="C23" s="34" t="s">
        <v>69</v>
      </c>
      <c r="D23" s="6"/>
      <c r="E23" s="6" t="s">
        <v>20</v>
      </c>
      <c r="F23" s="6" t="s">
        <v>20</v>
      </c>
      <c r="G23" s="6"/>
      <c r="H23" s="6" t="s">
        <v>20</v>
      </c>
      <c r="I23" s="6"/>
      <c r="J23" s="6"/>
      <c r="K23" s="6" t="s">
        <v>20</v>
      </c>
      <c r="L23" s="6"/>
      <c r="M23" s="6"/>
      <c r="N23" s="6"/>
      <c r="O23" s="6"/>
      <c r="P23" s="6"/>
      <c r="Q23" s="6"/>
      <c r="R23" s="7"/>
      <c r="S23" s="7"/>
      <c r="T23" s="7"/>
      <c r="U23" s="7"/>
      <c r="V23" s="27"/>
      <c r="W23" s="26" t="s">
        <v>20</v>
      </c>
      <c r="Y23" s="9" t="s">
        <v>70</v>
      </c>
      <c r="Z23" s="9" t="s">
        <v>71</v>
      </c>
    </row>
    <row r="24" spans="1:26" ht="15" customHeight="1" x14ac:dyDescent="0.25">
      <c r="A24" s="15" t="s">
        <v>182</v>
      </c>
      <c r="B24" s="16">
        <v>9</v>
      </c>
      <c r="C24" s="35" t="s">
        <v>72</v>
      </c>
      <c r="D24" s="6" t="s">
        <v>20</v>
      </c>
      <c r="E24" s="6" t="s">
        <v>20</v>
      </c>
      <c r="F24" s="6" t="s">
        <v>20</v>
      </c>
      <c r="G24" s="6" t="s">
        <v>20</v>
      </c>
      <c r="H24" s="6"/>
      <c r="I24" s="6"/>
      <c r="J24" s="6"/>
      <c r="K24" s="6"/>
      <c r="L24" s="6"/>
      <c r="M24" s="6" t="s">
        <v>20</v>
      </c>
      <c r="N24" s="6"/>
      <c r="O24" s="6" t="s">
        <v>20</v>
      </c>
      <c r="P24" s="6"/>
      <c r="Q24" s="6" t="s">
        <v>20</v>
      </c>
      <c r="R24" s="7"/>
      <c r="S24" s="7" t="s">
        <v>20</v>
      </c>
      <c r="T24" s="7" t="s">
        <v>20</v>
      </c>
      <c r="U24" s="7" t="s">
        <v>20</v>
      </c>
      <c r="V24" s="26" t="s">
        <v>20</v>
      </c>
      <c r="W24" s="26"/>
      <c r="Y24" s="8" t="s">
        <v>73</v>
      </c>
      <c r="Z24" s="8" t="s">
        <v>74</v>
      </c>
    </row>
    <row r="25" spans="1:26" ht="15" customHeight="1" x14ac:dyDescent="0.25">
      <c r="A25" s="15" t="s">
        <v>182</v>
      </c>
      <c r="B25" s="16">
        <v>10</v>
      </c>
      <c r="C25" s="34" t="s">
        <v>75</v>
      </c>
      <c r="D25" s="6"/>
      <c r="E25" s="6"/>
      <c r="F25" s="6"/>
      <c r="G25" s="6"/>
      <c r="H25" s="6"/>
      <c r="I25" s="6"/>
      <c r="J25" s="6"/>
      <c r="K25" s="6" t="s">
        <v>20</v>
      </c>
      <c r="L25" s="6"/>
      <c r="M25" s="6"/>
      <c r="N25" s="6" t="s">
        <v>20</v>
      </c>
      <c r="O25" s="6" t="s">
        <v>20</v>
      </c>
      <c r="P25" s="6"/>
      <c r="Q25" s="6"/>
      <c r="R25" s="7"/>
      <c r="S25" s="7"/>
      <c r="T25" s="7"/>
      <c r="U25" s="7"/>
      <c r="V25" s="26" t="s">
        <v>20</v>
      </c>
      <c r="W25" s="27" t="s">
        <v>20</v>
      </c>
      <c r="Y25" s="9" t="s">
        <v>76</v>
      </c>
      <c r="Z25" s="9" t="s">
        <v>77</v>
      </c>
    </row>
    <row r="26" spans="1:26" ht="15" customHeight="1" x14ac:dyDescent="0.25">
      <c r="A26" s="15" t="s">
        <v>182</v>
      </c>
      <c r="B26" s="16">
        <v>11</v>
      </c>
      <c r="C26" s="35" t="s">
        <v>78</v>
      </c>
      <c r="D26" s="6" t="s">
        <v>20</v>
      </c>
      <c r="E26" s="6"/>
      <c r="F26" s="6"/>
      <c r="G26" s="6" t="s">
        <v>20</v>
      </c>
      <c r="H26" s="6"/>
      <c r="I26" s="6"/>
      <c r="J26" s="6"/>
      <c r="K26" s="6"/>
      <c r="L26" s="6"/>
      <c r="M26" s="6" t="s">
        <v>20</v>
      </c>
      <c r="N26" s="6"/>
      <c r="O26" s="6"/>
      <c r="P26" s="6"/>
      <c r="Q26" s="6"/>
      <c r="R26" s="7" t="s">
        <v>20</v>
      </c>
      <c r="S26" s="7" t="s">
        <v>20</v>
      </c>
      <c r="T26" s="7"/>
      <c r="U26" s="7"/>
      <c r="V26" s="26"/>
      <c r="W26" s="26"/>
      <c r="Y26" s="8" t="s">
        <v>79</v>
      </c>
      <c r="Z26" s="8" t="s">
        <v>80</v>
      </c>
    </row>
    <row r="27" spans="1:26" ht="15" customHeight="1" x14ac:dyDescent="0.25">
      <c r="A27" s="15" t="s">
        <v>182</v>
      </c>
      <c r="B27" s="16">
        <v>12</v>
      </c>
      <c r="C27" s="34" t="s">
        <v>130</v>
      </c>
      <c r="D27" s="6"/>
      <c r="E27" s="6"/>
      <c r="F27" s="6"/>
      <c r="G27" s="6"/>
      <c r="H27" s="6" t="s">
        <v>20</v>
      </c>
      <c r="I27" s="6" t="s">
        <v>20</v>
      </c>
      <c r="J27" s="6" t="s">
        <v>20</v>
      </c>
      <c r="K27" s="6" t="s">
        <v>20</v>
      </c>
      <c r="L27" s="6" t="s">
        <v>20</v>
      </c>
      <c r="M27" s="6"/>
      <c r="N27" s="6"/>
      <c r="O27" s="6" t="s">
        <v>20</v>
      </c>
      <c r="P27" s="6"/>
      <c r="Q27" s="6"/>
      <c r="R27" s="7"/>
      <c r="S27" s="7"/>
      <c r="T27" s="7"/>
      <c r="U27" s="7"/>
      <c r="V27" s="27"/>
      <c r="W27" s="27" t="s">
        <v>20</v>
      </c>
      <c r="Y27" s="9" t="s">
        <v>81</v>
      </c>
      <c r="Z27" s="9" t="s">
        <v>82</v>
      </c>
    </row>
    <row r="28" spans="1:26" ht="15" customHeight="1" x14ac:dyDescent="0.25">
      <c r="A28" s="15" t="s">
        <v>182</v>
      </c>
      <c r="B28" s="16">
        <v>13</v>
      </c>
      <c r="C28" s="35" t="s">
        <v>131</v>
      </c>
      <c r="D28" s="6"/>
      <c r="E28" s="6" t="s">
        <v>20</v>
      </c>
      <c r="F28" s="6"/>
      <c r="G28" s="6"/>
      <c r="H28" s="6"/>
      <c r="I28" s="6"/>
      <c r="J28" s="6"/>
      <c r="K28" s="6" t="s">
        <v>20</v>
      </c>
      <c r="L28" s="6"/>
      <c r="M28" s="6"/>
      <c r="N28" s="6"/>
      <c r="O28" s="6" t="s">
        <v>20</v>
      </c>
      <c r="P28" s="6" t="s">
        <v>20</v>
      </c>
      <c r="Q28" s="6"/>
      <c r="R28" s="7"/>
      <c r="S28" s="7" t="s">
        <v>20</v>
      </c>
      <c r="T28" s="7" t="s">
        <v>20</v>
      </c>
      <c r="U28" s="7"/>
      <c r="V28" s="26"/>
      <c r="W28" s="26"/>
      <c r="Y28" s="8" t="s">
        <v>83</v>
      </c>
      <c r="Z28" s="8" t="s">
        <v>84</v>
      </c>
    </row>
    <row r="29" spans="1:26" ht="15" customHeight="1" x14ac:dyDescent="0.25">
      <c r="A29" s="15" t="s">
        <v>182</v>
      </c>
      <c r="B29" s="16">
        <v>14</v>
      </c>
      <c r="C29" s="34" t="s">
        <v>114</v>
      </c>
      <c r="D29" s="6" t="s">
        <v>20</v>
      </c>
      <c r="E29" s="6"/>
      <c r="F29" s="6"/>
      <c r="G29" s="6"/>
      <c r="H29" s="6" t="s">
        <v>20</v>
      </c>
      <c r="I29" s="6"/>
      <c r="J29" s="6"/>
      <c r="K29" s="6"/>
      <c r="L29" s="6"/>
      <c r="M29" s="6" t="s">
        <v>20</v>
      </c>
      <c r="N29" s="6"/>
      <c r="O29" s="6" t="s">
        <v>20</v>
      </c>
      <c r="P29" s="6"/>
      <c r="Q29" s="6"/>
      <c r="R29" s="7"/>
      <c r="S29" s="7" t="s">
        <v>20</v>
      </c>
      <c r="T29" s="7"/>
      <c r="U29" s="7"/>
      <c r="V29" s="27"/>
      <c r="W29" s="27"/>
      <c r="Y29" s="8" t="s">
        <v>146</v>
      </c>
      <c r="Z29" s="8" t="s">
        <v>147</v>
      </c>
    </row>
    <row r="30" spans="1:26" ht="15" customHeight="1" x14ac:dyDescent="0.25">
      <c r="A30" s="15" t="s">
        <v>182</v>
      </c>
      <c r="B30" s="16">
        <v>15</v>
      </c>
      <c r="C30" s="35" t="s">
        <v>134</v>
      </c>
      <c r="D30" s="6" t="s">
        <v>20</v>
      </c>
      <c r="E30" s="6"/>
      <c r="F30" s="6"/>
      <c r="G30" s="6"/>
      <c r="H30" s="6"/>
      <c r="I30" s="6"/>
      <c r="J30" s="6"/>
      <c r="K30" s="6"/>
      <c r="L30" s="6"/>
      <c r="M30" s="6"/>
      <c r="N30" s="6"/>
      <c r="O30" s="6" t="s">
        <v>20</v>
      </c>
      <c r="P30" s="6"/>
      <c r="Q30" s="6"/>
      <c r="R30" s="7"/>
      <c r="S30" s="7" t="s">
        <v>20</v>
      </c>
      <c r="T30" s="7" t="s">
        <v>20</v>
      </c>
      <c r="U30" s="7" t="s">
        <v>20</v>
      </c>
      <c r="V30" s="26"/>
      <c r="W30" s="26"/>
      <c r="Y30" s="9" t="s">
        <v>85</v>
      </c>
      <c r="Z30" s="9" t="s">
        <v>86</v>
      </c>
    </row>
    <row r="31" spans="1:26" ht="15" customHeight="1" x14ac:dyDescent="0.25">
      <c r="A31" s="15" t="s">
        <v>182</v>
      </c>
      <c r="B31" s="16">
        <v>16</v>
      </c>
      <c r="C31" s="34" t="s">
        <v>127</v>
      </c>
      <c r="D31" s="6"/>
      <c r="E31" s="6"/>
      <c r="F31" s="6"/>
      <c r="G31" s="6" t="s">
        <v>20</v>
      </c>
      <c r="H31" s="6" t="s">
        <v>20</v>
      </c>
      <c r="I31" s="6"/>
      <c r="J31" s="6"/>
      <c r="K31" s="6" t="s">
        <v>20</v>
      </c>
      <c r="L31" s="6"/>
      <c r="M31" s="6"/>
      <c r="N31" s="6"/>
      <c r="O31" s="6" t="s">
        <v>20</v>
      </c>
      <c r="P31" s="6" t="s">
        <v>20</v>
      </c>
      <c r="Q31" s="6"/>
      <c r="R31" s="7"/>
      <c r="S31" s="7"/>
      <c r="T31" s="7" t="s">
        <v>20</v>
      </c>
      <c r="U31" s="7"/>
      <c r="V31" s="26" t="s">
        <v>20</v>
      </c>
      <c r="W31" s="27"/>
      <c r="Y31" s="8" t="s">
        <v>87</v>
      </c>
      <c r="Z31" s="8" t="s">
        <v>88</v>
      </c>
    </row>
    <row r="32" spans="1:26" ht="15" customHeight="1" x14ac:dyDescent="0.25">
      <c r="A32" s="15" t="s">
        <v>182</v>
      </c>
      <c r="B32" s="16">
        <v>17</v>
      </c>
      <c r="C32" s="35" t="s">
        <v>89</v>
      </c>
      <c r="D32" s="6"/>
      <c r="E32" s="6"/>
      <c r="F32" s="6"/>
      <c r="G32" s="6"/>
      <c r="H32" s="6"/>
      <c r="I32" s="6"/>
      <c r="J32" s="6"/>
      <c r="K32" s="6"/>
      <c r="L32" s="6"/>
      <c r="M32" s="6"/>
      <c r="N32" s="6"/>
      <c r="O32" s="6"/>
      <c r="P32" s="6" t="s">
        <v>20</v>
      </c>
      <c r="Q32" s="6"/>
      <c r="R32" s="7"/>
      <c r="S32" s="7"/>
      <c r="T32" s="7"/>
      <c r="U32" s="7"/>
      <c r="V32" s="26"/>
      <c r="W32" s="26"/>
      <c r="Y32" s="9" t="s">
        <v>148</v>
      </c>
      <c r="Z32" s="9" t="s">
        <v>149</v>
      </c>
    </row>
    <row r="33" spans="1:26" ht="15" customHeight="1" x14ac:dyDescent="0.25">
      <c r="A33" s="15" t="s">
        <v>182</v>
      </c>
      <c r="B33" s="16">
        <v>18</v>
      </c>
      <c r="C33" s="34" t="s">
        <v>90</v>
      </c>
      <c r="D33" s="6"/>
      <c r="E33" s="6"/>
      <c r="F33" s="6" t="s">
        <v>20</v>
      </c>
      <c r="G33" s="6"/>
      <c r="H33" s="6"/>
      <c r="I33" s="6"/>
      <c r="J33" s="6"/>
      <c r="K33" s="6"/>
      <c r="L33" s="6"/>
      <c r="M33" s="6"/>
      <c r="N33" s="6"/>
      <c r="O33" s="6"/>
      <c r="P33" s="6"/>
      <c r="Q33" s="6" t="s">
        <v>20</v>
      </c>
      <c r="R33" s="7" t="s">
        <v>20</v>
      </c>
      <c r="S33" s="7"/>
      <c r="T33" s="7"/>
      <c r="U33" s="7"/>
      <c r="V33" s="27"/>
      <c r="W33" s="27"/>
      <c r="Y33" s="8" t="s">
        <v>91</v>
      </c>
      <c r="Z33" s="8" t="s">
        <v>92</v>
      </c>
    </row>
    <row r="34" spans="1:26" ht="15" customHeight="1" x14ac:dyDescent="0.25">
      <c r="A34" s="15" t="s">
        <v>182</v>
      </c>
      <c r="B34" s="16">
        <v>19</v>
      </c>
      <c r="C34" s="35" t="s">
        <v>93</v>
      </c>
      <c r="D34" s="6"/>
      <c r="E34" s="6"/>
      <c r="F34" s="6"/>
      <c r="G34" s="6"/>
      <c r="H34" s="6"/>
      <c r="I34" s="6"/>
      <c r="J34" s="6"/>
      <c r="K34" s="6"/>
      <c r="L34" s="6"/>
      <c r="M34" s="6" t="s">
        <v>20</v>
      </c>
      <c r="N34" s="6"/>
      <c r="O34" s="6"/>
      <c r="P34" s="6" t="s">
        <v>20</v>
      </c>
      <c r="Q34" s="6"/>
      <c r="R34" s="7"/>
      <c r="S34" s="7" t="s">
        <v>20</v>
      </c>
      <c r="T34" s="7"/>
      <c r="U34" s="7" t="s">
        <v>20</v>
      </c>
      <c r="V34" s="26"/>
      <c r="W34" s="26"/>
      <c r="Y34" s="8" t="s">
        <v>146</v>
      </c>
      <c r="Z34" s="8" t="s">
        <v>147</v>
      </c>
    </row>
    <row r="35" spans="1:26" ht="15" customHeight="1" x14ac:dyDescent="0.25">
      <c r="A35" s="15" t="s">
        <v>182</v>
      </c>
      <c r="B35" s="16">
        <v>20</v>
      </c>
      <c r="C35" s="34" t="s">
        <v>94</v>
      </c>
      <c r="D35" s="6" t="s">
        <v>20</v>
      </c>
      <c r="E35" s="6" t="s">
        <v>20</v>
      </c>
      <c r="F35" s="6" t="s">
        <v>20</v>
      </c>
      <c r="G35" s="6" t="s">
        <v>20</v>
      </c>
      <c r="H35" s="6"/>
      <c r="I35" s="6"/>
      <c r="J35" s="6"/>
      <c r="K35" s="6"/>
      <c r="L35" s="6"/>
      <c r="M35" s="6" t="s">
        <v>20</v>
      </c>
      <c r="N35" s="6"/>
      <c r="O35" s="6" t="s">
        <v>20</v>
      </c>
      <c r="P35" s="6"/>
      <c r="Q35" s="6" t="s">
        <v>20</v>
      </c>
      <c r="R35" s="7"/>
      <c r="S35" s="7"/>
      <c r="T35" s="7" t="s">
        <v>20</v>
      </c>
      <c r="U35" s="7" t="s">
        <v>20</v>
      </c>
      <c r="V35" s="27"/>
      <c r="W35" s="27" t="s">
        <v>20</v>
      </c>
      <c r="Y35" s="9" t="s">
        <v>152</v>
      </c>
      <c r="Z35" s="9" t="s">
        <v>153</v>
      </c>
    </row>
    <row r="36" spans="1:26" ht="15" customHeight="1" x14ac:dyDescent="0.25">
      <c r="A36" s="15" t="s">
        <v>182</v>
      </c>
      <c r="B36" s="16">
        <v>21</v>
      </c>
      <c r="C36" s="35" t="s">
        <v>42</v>
      </c>
      <c r="D36" s="6"/>
      <c r="E36" s="6"/>
      <c r="F36" s="6"/>
      <c r="G36" s="6"/>
      <c r="H36" s="6" t="s">
        <v>20</v>
      </c>
      <c r="I36" s="6" t="s">
        <v>20</v>
      </c>
      <c r="J36" s="6"/>
      <c r="K36" s="6"/>
      <c r="L36" s="6"/>
      <c r="M36" s="6"/>
      <c r="N36" s="6" t="s">
        <v>20</v>
      </c>
      <c r="O36" s="6"/>
      <c r="P36" s="6" t="s">
        <v>20</v>
      </c>
      <c r="Q36" s="6"/>
      <c r="R36" s="7"/>
      <c r="S36" s="7"/>
      <c r="T36" s="7"/>
      <c r="U36" s="7"/>
      <c r="V36" s="26"/>
      <c r="W36" s="26"/>
      <c r="Y36" s="8" t="s">
        <v>43</v>
      </c>
      <c r="Z36" s="8" t="s">
        <v>44</v>
      </c>
    </row>
    <row r="37" spans="1:26" ht="15" customHeight="1" x14ac:dyDescent="0.25">
      <c r="A37" s="15" t="s">
        <v>182</v>
      </c>
      <c r="B37" s="16">
        <v>22</v>
      </c>
      <c r="C37" s="34" t="s">
        <v>132</v>
      </c>
      <c r="D37" s="6"/>
      <c r="E37" s="6"/>
      <c r="F37" s="6"/>
      <c r="G37" s="6"/>
      <c r="H37" s="6"/>
      <c r="I37" s="6"/>
      <c r="J37" s="6"/>
      <c r="K37" s="6"/>
      <c r="L37" s="6" t="s">
        <v>20</v>
      </c>
      <c r="M37" s="6" t="s">
        <v>20</v>
      </c>
      <c r="N37" s="6"/>
      <c r="O37" s="6"/>
      <c r="P37" s="6"/>
      <c r="Q37" s="6"/>
      <c r="R37" s="6" t="s">
        <v>20</v>
      </c>
      <c r="S37" s="6" t="s">
        <v>20</v>
      </c>
      <c r="T37" s="6"/>
      <c r="U37" s="6"/>
      <c r="V37" s="27"/>
      <c r="W37" s="27"/>
      <c r="Y37" s="9" t="s">
        <v>150</v>
      </c>
      <c r="Z37" s="9" t="s">
        <v>154</v>
      </c>
    </row>
    <row r="38" spans="1:26" ht="15" customHeight="1" x14ac:dyDescent="0.25">
      <c r="A38" s="15" t="s">
        <v>182</v>
      </c>
      <c r="B38" s="16">
        <v>22</v>
      </c>
      <c r="C38" s="35" t="s">
        <v>175</v>
      </c>
      <c r="D38" s="6"/>
      <c r="E38" s="6" t="s">
        <v>20</v>
      </c>
      <c r="F38" s="6"/>
      <c r="G38" s="6"/>
      <c r="H38" s="6"/>
      <c r="I38" s="6"/>
      <c r="J38" s="6"/>
      <c r="K38" s="6"/>
      <c r="L38" s="6"/>
      <c r="M38" s="6"/>
      <c r="N38" s="6"/>
      <c r="O38" s="6" t="s">
        <v>20</v>
      </c>
      <c r="P38" s="6" t="s">
        <v>20</v>
      </c>
      <c r="Q38" s="6"/>
      <c r="R38" s="7"/>
      <c r="S38" s="7" t="s">
        <v>20</v>
      </c>
      <c r="T38" s="7"/>
      <c r="U38" s="7"/>
      <c r="V38" s="26" t="s">
        <v>20</v>
      </c>
      <c r="W38" s="26"/>
      <c r="Y38" s="8" t="s">
        <v>177</v>
      </c>
      <c r="Z38" s="8" t="s">
        <v>178</v>
      </c>
    </row>
    <row r="39" spans="1:26" ht="15" customHeight="1" x14ac:dyDescent="0.25">
      <c r="A39" s="15" t="s">
        <v>182</v>
      </c>
      <c r="B39" s="16">
        <v>23</v>
      </c>
      <c r="C39" s="34" t="s">
        <v>185</v>
      </c>
      <c r="D39" s="6"/>
      <c r="E39" s="6" t="s">
        <v>20</v>
      </c>
      <c r="F39" s="6"/>
      <c r="G39" s="6"/>
      <c r="H39" s="6" t="s">
        <v>20</v>
      </c>
      <c r="I39" s="6"/>
      <c r="J39" s="6"/>
      <c r="K39" s="6" t="s">
        <v>20</v>
      </c>
      <c r="L39" s="6"/>
      <c r="M39" s="6"/>
      <c r="N39" s="6"/>
      <c r="O39" s="6"/>
      <c r="P39" s="6"/>
      <c r="Q39" s="6"/>
      <c r="R39" s="7"/>
      <c r="S39" s="7"/>
      <c r="T39" s="7"/>
      <c r="U39" s="7" t="s">
        <v>20</v>
      </c>
      <c r="V39" s="26" t="s">
        <v>20</v>
      </c>
      <c r="W39" s="27" t="s">
        <v>20</v>
      </c>
      <c r="Y39" s="9" t="s">
        <v>186</v>
      </c>
      <c r="Z39" s="9" t="s">
        <v>187</v>
      </c>
    </row>
    <row r="40" spans="1:26" ht="15" customHeight="1" x14ac:dyDescent="0.25">
      <c r="A40" s="19" t="s">
        <v>95</v>
      </c>
      <c r="B40" s="20">
        <v>1</v>
      </c>
      <c r="C40" s="36" t="s">
        <v>192</v>
      </c>
      <c r="D40" s="6" t="s">
        <v>20</v>
      </c>
      <c r="E40" s="6"/>
      <c r="F40" s="6"/>
      <c r="G40" s="6"/>
      <c r="H40" s="6"/>
      <c r="I40" s="6"/>
      <c r="J40" s="6"/>
      <c r="K40" s="6"/>
      <c r="L40" s="6" t="s">
        <v>20</v>
      </c>
      <c r="M40" s="6" t="s">
        <v>20</v>
      </c>
      <c r="N40" s="6"/>
      <c r="O40" s="6"/>
      <c r="P40" s="6"/>
      <c r="Q40" s="6"/>
      <c r="R40" s="7" t="s">
        <v>20</v>
      </c>
      <c r="S40" s="7"/>
      <c r="T40" s="7"/>
      <c r="U40" s="7" t="s">
        <v>20</v>
      </c>
      <c r="V40" s="26"/>
      <c r="W40" s="26"/>
      <c r="Y40" s="8" t="s">
        <v>155</v>
      </c>
      <c r="Z40" s="8" t="s">
        <v>156</v>
      </c>
    </row>
    <row r="41" spans="1:26" ht="15" customHeight="1" x14ac:dyDescent="0.25">
      <c r="A41" s="19" t="s">
        <v>95</v>
      </c>
      <c r="B41" s="20">
        <v>2</v>
      </c>
      <c r="C41" s="34" t="s">
        <v>133</v>
      </c>
      <c r="D41" s="6" t="s">
        <v>20</v>
      </c>
      <c r="E41" s="6"/>
      <c r="F41" s="6" t="s">
        <v>20</v>
      </c>
      <c r="G41" s="6"/>
      <c r="H41" s="6"/>
      <c r="I41" s="6"/>
      <c r="J41" s="6"/>
      <c r="K41" s="6" t="s">
        <v>20</v>
      </c>
      <c r="L41" s="6" t="s">
        <v>20</v>
      </c>
      <c r="M41" s="6" t="s">
        <v>20</v>
      </c>
      <c r="N41" s="6"/>
      <c r="O41" s="6"/>
      <c r="P41" s="6"/>
      <c r="Q41" s="6"/>
      <c r="R41" s="7" t="s">
        <v>20</v>
      </c>
      <c r="S41" s="7"/>
      <c r="T41" s="7"/>
      <c r="U41" s="7" t="s">
        <v>20</v>
      </c>
      <c r="V41" s="27" t="s">
        <v>20</v>
      </c>
      <c r="W41" s="27"/>
      <c r="Y41" s="9" t="s">
        <v>157</v>
      </c>
      <c r="Z41" s="9" t="s">
        <v>158</v>
      </c>
    </row>
    <row r="42" spans="1:26" ht="15" customHeight="1" x14ac:dyDescent="0.25">
      <c r="A42" s="19" t="s">
        <v>95</v>
      </c>
      <c r="B42" s="20">
        <v>3</v>
      </c>
      <c r="C42" s="36" t="s">
        <v>96</v>
      </c>
      <c r="D42" s="6" t="s">
        <v>20</v>
      </c>
      <c r="E42" s="6" t="s">
        <v>20</v>
      </c>
      <c r="F42" s="6"/>
      <c r="G42" s="6"/>
      <c r="H42" s="6"/>
      <c r="I42" s="6"/>
      <c r="J42" s="6"/>
      <c r="K42" s="6"/>
      <c r="L42" s="6"/>
      <c r="M42" s="6" t="s">
        <v>20</v>
      </c>
      <c r="N42" s="6"/>
      <c r="O42" s="6" t="s">
        <v>20</v>
      </c>
      <c r="P42" s="6" t="s">
        <v>20</v>
      </c>
      <c r="Q42" s="6" t="s">
        <v>20</v>
      </c>
      <c r="R42" s="7"/>
      <c r="S42" s="7" t="s">
        <v>20</v>
      </c>
      <c r="T42" s="7" t="s">
        <v>20</v>
      </c>
      <c r="U42" s="7"/>
      <c r="V42" s="26"/>
      <c r="W42" s="26"/>
      <c r="Y42" s="8" t="s">
        <v>97</v>
      </c>
      <c r="Z42" s="8" t="s">
        <v>98</v>
      </c>
    </row>
    <row r="43" spans="1:26" ht="15" customHeight="1" x14ac:dyDescent="0.25">
      <c r="A43" s="19" t="s">
        <v>95</v>
      </c>
      <c r="B43" s="20">
        <v>4</v>
      </c>
      <c r="C43" s="34" t="s">
        <v>99</v>
      </c>
      <c r="D43" s="6" t="s">
        <v>20</v>
      </c>
      <c r="E43" s="6" t="s">
        <v>20</v>
      </c>
      <c r="F43" s="6" t="s">
        <v>20</v>
      </c>
      <c r="G43" s="6"/>
      <c r="H43" s="6" t="s">
        <v>20</v>
      </c>
      <c r="I43" s="6"/>
      <c r="J43" s="6"/>
      <c r="K43" s="6"/>
      <c r="L43" s="6" t="s">
        <v>20</v>
      </c>
      <c r="M43" s="6" t="s">
        <v>20</v>
      </c>
      <c r="N43" s="6" t="s">
        <v>20</v>
      </c>
      <c r="O43" s="6"/>
      <c r="P43" s="6"/>
      <c r="Q43" s="6"/>
      <c r="R43" s="7" t="s">
        <v>20</v>
      </c>
      <c r="S43" s="7"/>
      <c r="T43" s="7"/>
      <c r="U43" s="7"/>
      <c r="V43" s="27"/>
      <c r="W43" s="27"/>
      <c r="Y43" s="9" t="s">
        <v>160</v>
      </c>
      <c r="Z43" s="9" t="s">
        <v>159</v>
      </c>
    </row>
    <row r="44" spans="1:26" ht="15" customHeight="1" x14ac:dyDescent="0.25">
      <c r="A44" s="19" t="s">
        <v>95</v>
      </c>
      <c r="B44" s="20">
        <v>5</v>
      </c>
      <c r="C44" s="36" t="s">
        <v>128</v>
      </c>
      <c r="D44" s="6"/>
      <c r="E44" s="6" t="s">
        <v>20</v>
      </c>
      <c r="F44" s="6" t="s">
        <v>20</v>
      </c>
      <c r="G44" s="6"/>
      <c r="H44" s="6" t="s">
        <v>20</v>
      </c>
      <c r="I44" s="6"/>
      <c r="J44" s="6"/>
      <c r="K44" s="6"/>
      <c r="L44" s="6"/>
      <c r="M44" s="6" t="s">
        <v>20</v>
      </c>
      <c r="N44" s="6"/>
      <c r="O44" s="6"/>
      <c r="P44" s="6"/>
      <c r="Q44" s="6"/>
      <c r="R44" s="7" t="s">
        <v>20</v>
      </c>
      <c r="S44" s="7"/>
      <c r="T44" s="7"/>
      <c r="U44" s="7"/>
      <c r="V44" s="27" t="s">
        <v>20</v>
      </c>
      <c r="W44" s="26"/>
      <c r="Y44" s="8" t="s">
        <v>161</v>
      </c>
      <c r="Z44" s="8" t="s">
        <v>162</v>
      </c>
    </row>
    <row r="45" spans="1:26" ht="15" customHeight="1" x14ac:dyDescent="0.25">
      <c r="A45" s="19" t="s">
        <v>95</v>
      </c>
      <c r="B45" s="20">
        <v>6</v>
      </c>
      <c r="C45" s="34" t="s">
        <v>100</v>
      </c>
      <c r="D45" s="6"/>
      <c r="E45" s="6" t="s">
        <v>20</v>
      </c>
      <c r="F45" s="6"/>
      <c r="G45" s="6" t="s">
        <v>20</v>
      </c>
      <c r="H45" s="6"/>
      <c r="I45" s="6" t="s">
        <v>20</v>
      </c>
      <c r="J45" s="6"/>
      <c r="K45" s="6" t="s">
        <v>20</v>
      </c>
      <c r="L45" s="6" t="s">
        <v>20</v>
      </c>
      <c r="M45" s="6" t="s">
        <v>20</v>
      </c>
      <c r="N45" s="6"/>
      <c r="O45" s="6" t="s">
        <v>20</v>
      </c>
      <c r="P45" s="6"/>
      <c r="Q45" s="6" t="s">
        <v>20</v>
      </c>
      <c r="R45" s="7"/>
      <c r="S45" s="7" t="s">
        <v>20</v>
      </c>
      <c r="T45" s="7" t="s">
        <v>20</v>
      </c>
      <c r="U45" s="7" t="s">
        <v>20</v>
      </c>
      <c r="V45" s="27"/>
      <c r="W45" s="27"/>
      <c r="Y45" s="9" t="s">
        <v>163</v>
      </c>
      <c r="Z45" s="9" t="s">
        <v>164</v>
      </c>
    </row>
    <row r="46" spans="1:26" ht="15" customHeight="1" x14ac:dyDescent="0.25">
      <c r="A46" s="19" t="s">
        <v>95</v>
      </c>
      <c r="B46" s="20">
        <v>7</v>
      </c>
      <c r="C46" s="36" t="s">
        <v>101</v>
      </c>
      <c r="D46" s="6" t="s">
        <v>20</v>
      </c>
      <c r="E46" s="6" t="s">
        <v>20</v>
      </c>
      <c r="F46" s="6"/>
      <c r="G46" s="6" t="s">
        <v>20</v>
      </c>
      <c r="H46" s="6"/>
      <c r="I46" s="6" t="s">
        <v>20</v>
      </c>
      <c r="J46" s="6"/>
      <c r="K46" s="6"/>
      <c r="L46" s="6"/>
      <c r="M46" s="6" t="s">
        <v>20</v>
      </c>
      <c r="N46" s="6" t="s">
        <v>20</v>
      </c>
      <c r="O46" s="6" t="s">
        <v>20</v>
      </c>
      <c r="P46" s="6" t="s">
        <v>20</v>
      </c>
      <c r="Q46" s="6" t="s">
        <v>20</v>
      </c>
      <c r="R46" s="7"/>
      <c r="S46" s="7"/>
      <c r="T46" s="7" t="s">
        <v>20</v>
      </c>
      <c r="U46" s="7" t="s">
        <v>20</v>
      </c>
      <c r="V46" s="27" t="s">
        <v>20</v>
      </c>
      <c r="W46" s="26"/>
      <c r="Y46" s="8" t="s">
        <v>166</v>
      </c>
      <c r="Z46" s="8" t="s">
        <v>165</v>
      </c>
    </row>
    <row r="47" spans="1:26" ht="15" customHeight="1" x14ac:dyDescent="0.25">
      <c r="A47" s="19" t="s">
        <v>95</v>
      </c>
      <c r="B47" s="20">
        <v>8</v>
      </c>
      <c r="C47" s="34" t="s">
        <v>102</v>
      </c>
      <c r="D47" s="6"/>
      <c r="E47" s="6"/>
      <c r="F47" s="6"/>
      <c r="G47" s="6"/>
      <c r="H47" s="6" t="s">
        <v>20</v>
      </c>
      <c r="I47" s="6"/>
      <c r="J47" s="6"/>
      <c r="K47" s="6" t="s">
        <v>20</v>
      </c>
      <c r="L47" s="6"/>
      <c r="M47" s="6"/>
      <c r="N47" s="6" t="s">
        <v>20</v>
      </c>
      <c r="O47" s="6"/>
      <c r="P47" s="6" t="s">
        <v>20</v>
      </c>
      <c r="Q47" s="6" t="s">
        <v>20</v>
      </c>
      <c r="R47" s="7"/>
      <c r="S47" s="7"/>
      <c r="T47" s="7" t="s">
        <v>20</v>
      </c>
      <c r="U47" s="7"/>
      <c r="V47" s="27"/>
      <c r="W47" s="27" t="s">
        <v>20</v>
      </c>
      <c r="Y47" s="9" t="s">
        <v>103</v>
      </c>
      <c r="Z47" s="9" t="s">
        <v>104</v>
      </c>
    </row>
    <row r="48" spans="1:26" ht="15" customHeight="1" x14ac:dyDescent="0.25">
      <c r="A48" s="19" t="s">
        <v>95</v>
      </c>
      <c r="B48" s="20">
        <v>9</v>
      </c>
      <c r="C48" s="36" t="s">
        <v>105</v>
      </c>
      <c r="D48" s="6"/>
      <c r="E48" s="6"/>
      <c r="F48" s="6" t="s">
        <v>20</v>
      </c>
      <c r="G48" s="6"/>
      <c r="H48" s="6"/>
      <c r="I48" s="6"/>
      <c r="J48" s="6"/>
      <c r="K48" s="6"/>
      <c r="L48" s="6"/>
      <c r="M48" s="6"/>
      <c r="N48" s="6" t="s">
        <v>20</v>
      </c>
      <c r="O48" s="6"/>
      <c r="P48" s="6"/>
      <c r="Q48" s="6"/>
      <c r="R48" s="7"/>
      <c r="S48" s="7"/>
      <c r="T48" s="7" t="s">
        <v>20</v>
      </c>
      <c r="U48" s="7" t="s">
        <v>20</v>
      </c>
      <c r="V48" s="26"/>
      <c r="W48" s="27" t="s">
        <v>20</v>
      </c>
      <c r="Y48" s="8" t="s">
        <v>91</v>
      </c>
      <c r="Z48" s="8" t="s">
        <v>92</v>
      </c>
    </row>
    <row r="49" spans="1:26" ht="15" customHeight="1" x14ac:dyDescent="0.25">
      <c r="A49" s="19" t="s">
        <v>95</v>
      </c>
      <c r="B49" s="20">
        <v>10</v>
      </c>
      <c r="C49" s="34" t="s">
        <v>106</v>
      </c>
      <c r="D49" s="6"/>
      <c r="E49" s="6"/>
      <c r="F49" s="6"/>
      <c r="G49" s="6"/>
      <c r="H49" s="6"/>
      <c r="I49" s="6"/>
      <c r="J49" s="6"/>
      <c r="K49" s="6"/>
      <c r="L49" s="6"/>
      <c r="M49" s="6"/>
      <c r="N49" s="6"/>
      <c r="O49" s="6" t="s">
        <v>20</v>
      </c>
      <c r="P49" s="6"/>
      <c r="Q49" s="6"/>
      <c r="R49" s="7"/>
      <c r="S49" s="7"/>
      <c r="T49" s="7"/>
      <c r="U49" s="7"/>
      <c r="V49" s="27"/>
      <c r="W49" s="27"/>
      <c r="Y49" s="9" t="s">
        <v>107</v>
      </c>
      <c r="Z49" s="9" t="s">
        <v>108</v>
      </c>
    </row>
    <row r="50" spans="1:26" ht="15" customHeight="1" x14ac:dyDescent="0.25">
      <c r="A50" s="19" t="s">
        <v>95</v>
      </c>
      <c r="B50" s="20">
        <v>11</v>
      </c>
      <c r="C50" s="36" t="s">
        <v>109</v>
      </c>
      <c r="D50" s="6"/>
      <c r="E50" s="6" t="s">
        <v>20</v>
      </c>
      <c r="F50" s="6"/>
      <c r="G50" s="6"/>
      <c r="H50" s="6"/>
      <c r="I50" s="6" t="s">
        <v>20</v>
      </c>
      <c r="J50" s="6"/>
      <c r="K50" s="6"/>
      <c r="L50" s="6" t="s">
        <v>20</v>
      </c>
      <c r="M50" s="6"/>
      <c r="N50" s="6"/>
      <c r="O50" s="6"/>
      <c r="P50" s="6"/>
      <c r="Q50" s="6"/>
      <c r="R50" s="7"/>
      <c r="S50" s="7"/>
      <c r="T50" s="7"/>
      <c r="U50" s="7"/>
      <c r="V50" s="26"/>
      <c r="W50" s="26"/>
      <c r="Y50" s="8" t="s">
        <v>65</v>
      </c>
      <c r="Z50" s="8" t="s">
        <v>66</v>
      </c>
    </row>
    <row r="51" spans="1:26" ht="15" customHeight="1" x14ac:dyDescent="0.25">
      <c r="A51" s="19" t="s">
        <v>95</v>
      </c>
      <c r="B51" s="20">
        <v>12</v>
      </c>
      <c r="C51" s="34" t="s">
        <v>110</v>
      </c>
      <c r="D51" s="6"/>
      <c r="E51" s="6"/>
      <c r="F51" s="6"/>
      <c r="G51" s="6"/>
      <c r="H51" s="6" t="s">
        <v>20</v>
      </c>
      <c r="I51" s="6"/>
      <c r="J51" s="6"/>
      <c r="K51" s="6" t="s">
        <v>20</v>
      </c>
      <c r="L51" s="6"/>
      <c r="M51" s="6"/>
      <c r="N51" s="6" t="s">
        <v>20</v>
      </c>
      <c r="O51" s="6"/>
      <c r="P51" s="6" t="s">
        <v>20</v>
      </c>
      <c r="Q51" s="6" t="s">
        <v>20</v>
      </c>
      <c r="R51" s="7"/>
      <c r="S51" s="7"/>
      <c r="T51" s="7"/>
      <c r="U51" s="7"/>
      <c r="V51" s="27" t="s">
        <v>20</v>
      </c>
      <c r="W51" s="27"/>
      <c r="Y51" s="9" t="s">
        <v>111</v>
      </c>
      <c r="Z51" s="9" t="s">
        <v>112</v>
      </c>
    </row>
    <row r="52" spans="1:26" ht="17.25" customHeight="1" x14ac:dyDescent="0.25">
      <c r="A52" s="19" t="s">
        <v>95</v>
      </c>
      <c r="B52" s="20">
        <v>13</v>
      </c>
      <c r="C52" s="36" t="s">
        <v>113</v>
      </c>
      <c r="D52" s="6" t="s">
        <v>20</v>
      </c>
      <c r="E52" s="6" t="s">
        <v>20</v>
      </c>
      <c r="F52" s="6"/>
      <c r="G52" s="6" t="s">
        <v>20</v>
      </c>
      <c r="H52" s="6"/>
      <c r="I52" s="6" t="s">
        <v>20</v>
      </c>
      <c r="J52" s="6"/>
      <c r="K52" s="6"/>
      <c r="L52" s="6"/>
      <c r="M52" s="6" t="s">
        <v>20</v>
      </c>
      <c r="N52" s="6"/>
      <c r="O52" s="6" t="s">
        <v>20</v>
      </c>
      <c r="P52" s="6" t="s">
        <v>20</v>
      </c>
      <c r="Q52" s="6"/>
      <c r="R52" s="6"/>
      <c r="S52" s="6"/>
      <c r="T52" s="6" t="s">
        <v>20</v>
      </c>
      <c r="U52" s="6" t="s">
        <v>20</v>
      </c>
      <c r="V52" s="27" t="s">
        <v>20</v>
      </c>
      <c r="W52" s="26"/>
      <c r="Y52" s="8" t="s">
        <v>167</v>
      </c>
      <c r="Z52" s="8" t="s">
        <v>168</v>
      </c>
    </row>
    <row r="53" spans="1:26" ht="15" customHeight="1" x14ac:dyDescent="0.25">
      <c r="A53" s="19" t="s">
        <v>95</v>
      </c>
      <c r="B53" s="20">
        <v>14</v>
      </c>
      <c r="C53" s="34" t="s">
        <v>135</v>
      </c>
      <c r="D53" s="6"/>
      <c r="E53" s="6"/>
      <c r="F53" s="6"/>
      <c r="G53" s="6" t="s">
        <v>20</v>
      </c>
      <c r="H53" s="6"/>
      <c r="I53" s="6"/>
      <c r="J53" s="6"/>
      <c r="K53" s="6"/>
      <c r="L53" s="6"/>
      <c r="M53" s="6"/>
      <c r="N53" s="6"/>
      <c r="O53" s="6" t="s">
        <v>20</v>
      </c>
      <c r="P53" s="6"/>
      <c r="Q53" s="6" t="s">
        <v>20</v>
      </c>
      <c r="R53" s="7"/>
      <c r="S53" s="7"/>
      <c r="T53" s="7"/>
      <c r="U53" s="7"/>
      <c r="V53" s="27"/>
      <c r="W53" s="27" t="s">
        <v>20</v>
      </c>
      <c r="Y53" s="9" t="s">
        <v>150</v>
      </c>
      <c r="Z53" s="9" t="s">
        <v>151</v>
      </c>
    </row>
    <row r="54" spans="1:26" ht="15" customHeight="1" x14ac:dyDescent="0.25">
      <c r="A54" s="19" t="s">
        <v>95</v>
      </c>
      <c r="B54" s="20">
        <v>15</v>
      </c>
      <c r="C54" s="36" t="s">
        <v>115</v>
      </c>
      <c r="D54" s="6"/>
      <c r="E54" s="6"/>
      <c r="F54" s="6"/>
      <c r="G54" s="6"/>
      <c r="H54" s="6"/>
      <c r="I54" s="6"/>
      <c r="J54" s="6"/>
      <c r="K54" s="6"/>
      <c r="L54" s="6"/>
      <c r="M54" s="6"/>
      <c r="N54" s="6"/>
      <c r="O54" s="6"/>
      <c r="P54" s="6"/>
      <c r="Q54" s="6" t="s">
        <v>20</v>
      </c>
      <c r="R54" s="7"/>
      <c r="S54" s="7"/>
      <c r="T54" s="7"/>
      <c r="U54" s="7" t="s">
        <v>20</v>
      </c>
      <c r="V54" s="26"/>
      <c r="W54" s="27" t="s">
        <v>20</v>
      </c>
      <c r="Y54" s="8" t="s">
        <v>116</v>
      </c>
      <c r="Z54" s="8" t="s">
        <v>117</v>
      </c>
    </row>
    <row r="55" spans="1:26" ht="15" customHeight="1" x14ac:dyDescent="0.25">
      <c r="A55" s="19" t="s">
        <v>95</v>
      </c>
      <c r="B55" s="20">
        <v>16</v>
      </c>
      <c r="C55" s="34" t="s">
        <v>118</v>
      </c>
      <c r="D55" s="6"/>
      <c r="E55" s="6"/>
      <c r="F55" s="6" t="s">
        <v>20</v>
      </c>
      <c r="G55" s="6"/>
      <c r="H55" s="6"/>
      <c r="I55" s="6"/>
      <c r="J55" s="6"/>
      <c r="K55" s="6" t="s">
        <v>20</v>
      </c>
      <c r="L55" s="6"/>
      <c r="M55" s="6"/>
      <c r="N55" s="6" t="s">
        <v>20</v>
      </c>
      <c r="O55" s="6"/>
      <c r="P55" s="6"/>
      <c r="Q55" s="6"/>
      <c r="R55" s="7"/>
      <c r="S55" s="7" t="s">
        <v>20</v>
      </c>
      <c r="T55" s="7"/>
      <c r="U55" s="7" t="s">
        <v>20</v>
      </c>
      <c r="V55" s="27" t="s">
        <v>20</v>
      </c>
      <c r="W55" s="27"/>
      <c r="Y55" s="9" t="s">
        <v>107</v>
      </c>
      <c r="Z55" s="9" t="s">
        <v>108</v>
      </c>
    </row>
    <row r="56" spans="1:26" ht="15" customHeight="1" x14ac:dyDescent="0.25">
      <c r="A56" s="19" t="s">
        <v>95</v>
      </c>
      <c r="B56" s="20">
        <v>17</v>
      </c>
      <c r="C56" s="36" t="s">
        <v>119</v>
      </c>
      <c r="D56" s="6"/>
      <c r="E56" s="6"/>
      <c r="F56" s="6"/>
      <c r="G56" s="6"/>
      <c r="H56" s="6"/>
      <c r="I56" s="6"/>
      <c r="J56" s="6"/>
      <c r="K56" s="6"/>
      <c r="L56" s="6"/>
      <c r="M56" s="6"/>
      <c r="N56" s="6"/>
      <c r="O56" s="6"/>
      <c r="P56" s="6"/>
      <c r="Q56" s="6" t="s">
        <v>20</v>
      </c>
      <c r="R56" s="7"/>
      <c r="S56" s="7"/>
      <c r="T56" s="7" t="s">
        <v>20</v>
      </c>
      <c r="U56" s="7"/>
      <c r="V56" s="27" t="s">
        <v>20</v>
      </c>
      <c r="W56" s="26"/>
      <c r="Y56" s="8" t="s">
        <v>97</v>
      </c>
      <c r="Z56" s="8" t="s">
        <v>98</v>
      </c>
    </row>
    <row r="57" spans="1:26" ht="15" customHeight="1" x14ac:dyDescent="0.25">
      <c r="A57" s="19" t="s">
        <v>95</v>
      </c>
      <c r="B57" s="20">
        <v>18</v>
      </c>
      <c r="C57" s="34" t="s">
        <v>120</v>
      </c>
      <c r="D57" s="6"/>
      <c r="E57" s="6"/>
      <c r="F57" s="6"/>
      <c r="G57" s="6"/>
      <c r="H57" s="6"/>
      <c r="I57" s="6"/>
      <c r="J57" s="6"/>
      <c r="K57" s="6"/>
      <c r="L57" s="6"/>
      <c r="M57" s="6" t="s">
        <v>20</v>
      </c>
      <c r="N57" s="6"/>
      <c r="O57" s="6"/>
      <c r="P57" s="6"/>
      <c r="Q57" s="6" t="s">
        <v>20</v>
      </c>
      <c r="R57" s="7"/>
      <c r="S57" s="7" t="s">
        <v>20</v>
      </c>
      <c r="T57" s="7"/>
      <c r="U57" s="7"/>
      <c r="V57" s="27"/>
      <c r="W57" s="27"/>
      <c r="Y57" s="9" t="s">
        <v>73</v>
      </c>
      <c r="Z57" s="9" t="s">
        <v>74</v>
      </c>
    </row>
    <row r="58" spans="1:26" ht="15" customHeight="1" x14ac:dyDescent="0.25">
      <c r="A58" s="19" t="s">
        <v>95</v>
      </c>
      <c r="B58" s="20">
        <v>19</v>
      </c>
      <c r="C58" s="36" t="s">
        <v>121</v>
      </c>
      <c r="D58" s="6"/>
      <c r="E58" s="6"/>
      <c r="F58" s="6" t="s">
        <v>20</v>
      </c>
      <c r="G58" s="6"/>
      <c r="H58" s="6"/>
      <c r="I58" s="6"/>
      <c r="J58" s="6"/>
      <c r="K58" s="6"/>
      <c r="L58" s="6"/>
      <c r="M58" s="6" t="s">
        <v>20</v>
      </c>
      <c r="N58" s="6"/>
      <c r="O58" s="6"/>
      <c r="P58" s="6"/>
      <c r="Q58" s="6" t="s">
        <v>20</v>
      </c>
      <c r="R58" s="7"/>
      <c r="S58" s="7"/>
      <c r="T58" s="7"/>
      <c r="U58" s="7"/>
      <c r="V58" s="27" t="s">
        <v>20</v>
      </c>
      <c r="W58" s="27" t="s">
        <v>20</v>
      </c>
      <c r="Y58" s="8" t="s">
        <v>169</v>
      </c>
      <c r="Z58" s="8" t="s">
        <v>170</v>
      </c>
    </row>
    <row r="59" spans="1:26" ht="15" customHeight="1" x14ac:dyDescent="0.25">
      <c r="A59" s="19" t="s">
        <v>95</v>
      </c>
      <c r="B59" s="20">
        <v>20</v>
      </c>
      <c r="C59" s="34" t="s">
        <v>126</v>
      </c>
      <c r="D59" s="10"/>
      <c r="E59" s="10"/>
      <c r="F59" s="6"/>
      <c r="G59" s="10"/>
      <c r="H59" s="10"/>
      <c r="I59" s="10"/>
      <c r="J59" s="10"/>
      <c r="K59" s="10"/>
      <c r="L59" s="10"/>
      <c r="M59" s="10"/>
      <c r="N59" s="10"/>
      <c r="O59" s="6" t="s">
        <v>20</v>
      </c>
      <c r="P59" s="10"/>
      <c r="Q59" s="6" t="s">
        <v>20</v>
      </c>
      <c r="R59" s="11"/>
      <c r="S59" s="11"/>
      <c r="T59" s="11"/>
      <c r="U59" s="11"/>
      <c r="V59" s="27" t="s">
        <v>20</v>
      </c>
      <c r="W59" s="28"/>
      <c r="Y59" s="9" t="s">
        <v>171</v>
      </c>
      <c r="Z59" s="9" t="s">
        <v>172</v>
      </c>
    </row>
    <row r="60" spans="1:26" ht="15" customHeight="1" x14ac:dyDescent="0.25">
      <c r="A60" s="19" t="s">
        <v>95</v>
      </c>
      <c r="B60" s="20">
        <v>21</v>
      </c>
      <c r="C60" s="36" t="s">
        <v>122</v>
      </c>
      <c r="D60" s="10"/>
      <c r="E60" s="10"/>
      <c r="F60" s="6" t="s">
        <v>20</v>
      </c>
      <c r="G60" s="10"/>
      <c r="H60" s="10"/>
      <c r="I60" s="10"/>
      <c r="J60" s="10"/>
      <c r="K60" s="10"/>
      <c r="L60" s="10"/>
      <c r="M60" s="10"/>
      <c r="N60" s="10"/>
      <c r="O60" s="10"/>
      <c r="P60" s="10"/>
      <c r="Q60" s="10"/>
      <c r="R60" s="11"/>
      <c r="S60" s="11"/>
      <c r="T60" s="11"/>
      <c r="U60" s="11"/>
      <c r="V60" s="29"/>
      <c r="W60" s="29"/>
      <c r="Y60" s="8" t="s">
        <v>173</v>
      </c>
      <c r="Z60" s="8" t="s">
        <v>174</v>
      </c>
    </row>
    <row r="61" spans="1:26" ht="15" customHeight="1" x14ac:dyDescent="0.25">
      <c r="A61" s="19" t="s">
        <v>95</v>
      </c>
      <c r="B61" s="20">
        <v>22</v>
      </c>
      <c r="C61" s="34" t="s">
        <v>176</v>
      </c>
      <c r="D61" s="10"/>
      <c r="E61" s="10" t="s">
        <v>20</v>
      </c>
      <c r="F61" s="10"/>
      <c r="G61" s="10"/>
      <c r="H61" s="10"/>
      <c r="I61" s="10"/>
      <c r="J61" s="10"/>
      <c r="K61" s="10" t="s">
        <v>20</v>
      </c>
      <c r="L61" s="10"/>
      <c r="M61" s="10"/>
      <c r="N61" s="10"/>
      <c r="O61" s="10"/>
      <c r="P61" s="10" t="s">
        <v>20</v>
      </c>
      <c r="Q61" s="10"/>
      <c r="R61" s="11"/>
      <c r="S61" s="11"/>
      <c r="T61" s="11" t="s">
        <v>20</v>
      </c>
      <c r="U61" s="11" t="s">
        <v>20</v>
      </c>
      <c r="V61" s="27" t="s">
        <v>20</v>
      </c>
      <c r="W61" s="27" t="s">
        <v>20</v>
      </c>
      <c r="Y61" s="9" t="s">
        <v>179</v>
      </c>
      <c r="Z61" s="9" t="s">
        <v>180</v>
      </c>
    </row>
    <row r="62" spans="1:26" ht="15.75" x14ac:dyDescent="0.25">
      <c r="A62" s="19" t="s">
        <v>95</v>
      </c>
      <c r="B62" s="20">
        <v>22</v>
      </c>
      <c r="C62" s="12" t="s">
        <v>123</v>
      </c>
      <c r="D62" s="10" t="s">
        <v>20</v>
      </c>
      <c r="E62" s="10" t="s">
        <v>20</v>
      </c>
      <c r="F62" s="10" t="s">
        <v>20</v>
      </c>
      <c r="G62" s="10" t="s">
        <v>20</v>
      </c>
      <c r="H62" s="10" t="s">
        <v>20</v>
      </c>
      <c r="I62" s="10" t="s">
        <v>20</v>
      </c>
      <c r="J62" s="10" t="s">
        <v>20</v>
      </c>
      <c r="K62" s="10" t="s">
        <v>20</v>
      </c>
      <c r="L62" s="10" t="s">
        <v>20</v>
      </c>
      <c r="M62" s="10" t="s">
        <v>20</v>
      </c>
      <c r="N62" s="10" t="s">
        <v>20</v>
      </c>
      <c r="O62" s="10" t="s">
        <v>20</v>
      </c>
      <c r="P62" s="10" t="s">
        <v>20</v>
      </c>
      <c r="Q62" s="10" t="s">
        <v>20</v>
      </c>
      <c r="R62" s="11" t="s">
        <v>20</v>
      </c>
      <c r="S62" s="11" t="s">
        <v>20</v>
      </c>
      <c r="T62" s="11" t="s">
        <v>20</v>
      </c>
      <c r="U62" s="11" t="s">
        <v>20</v>
      </c>
      <c r="V62" s="30" t="s">
        <v>20</v>
      </c>
      <c r="W62" s="30" t="s">
        <v>20</v>
      </c>
      <c r="Y62" s="8" t="s">
        <v>124</v>
      </c>
      <c r="Z62" s="8"/>
    </row>
    <row r="63" spans="1:26" x14ac:dyDescent="0.25">
      <c r="B63" s="24">
        <f ca="1">TODAY()</f>
        <v>42813</v>
      </c>
      <c r="C63" s="31" t="s">
        <v>193</v>
      </c>
      <c r="D63" s="42">
        <v>42813</v>
      </c>
      <c r="E63" s="42"/>
      <c r="F63" s="42"/>
      <c r="G63" s="42"/>
      <c r="H63" s="42"/>
      <c r="I63" s="42"/>
    </row>
  </sheetData>
  <sheetProtection password="C534" sheet="1" objects="1" scenarios="1" autoFilter="0"/>
  <autoFilter ref="V3:W3"/>
  <mergeCells count="5">
    <mergeCell ref="A1:U1"/>
    <mergeCell ref="Y1:Z1"/>
    <mergeCell ref="A2:C2"/>
    <mergeCell ref="Y2:Z2"/>
    <mergeCell ref="D63:I63"/>
  </mergeCells>
  <conditionalFormatting sqref="D4:Q15 U4:U15">
    <cfRule type="cellIs" dxfId="58" priority="40" operator="equal">
      <formula>"O"</formula>
    </cfRule>
  </conditionalFormatting>
  <conditionalFormatting sqref="D16:Q39 U16:U39">
    <cfRule type="cellIs" dxfId="57" priority="39" operator="equal">
      <formula>"O"</formula>
    </cfRule>
  </conditionalFormatting>
  <conditionalFormatting sqref="D40:Q62 U40:U62">
    <cfRule type="cellIs" dxfId="56" priority="38" operator="equal">
      <formula>"O"</formula>
    </cfRule>
  </conditionalFormatting>
  <conditionalFormatting sqref="R4:T15">
    <cfRule type="cellIs" dxfId="55" priority="37" operator="equal">
      <formula>"O"</formula>
    </cfRule>
  </conditionalFormatting>
  <conditionalFormatting sqref="R16:T39">
    <cfRule type="cellIs" dxfId="54" priority="36" operator="equal">
      <formula>"O"</formula>
    </cfRule>
  </conditionalFormatting>
  <conditionalFormatting sqref="R40:T62">
    <cfRule type="cellIs" dxfId="53" priority="35" operator="equal">
      <formula>"O"</formula>
    </cfRule>
  </conditionalFormatting>
  <conditionalFormatting sqref="V40 V42:V43 V45 V47:V50 V53:V54 V57 V60 V62">
    <cfRule type="cellIs" dxfId="52" priority="28" operator="equal">
      <formula>"O"</formula>
    </cfRule>
  </conditionalFormatting>
  <conditionalFormatting sqref="V4:V15">
    <cfRule type="cellIs" dxfId="51" priority="30" operator="equal">
      <formula>"O"</formula>
    </cfRule>
  </conditionalFormatting>
  <conditionalFormatting sqref="V16:V21 V23 V26:V30 V32:V37">
    <cfRule type="cellIs" dxfId="50" priority="29" operator="equal">
      <formula>"O"</formula>
    </cfRule>
  </conditionalFormatting>
  <conditionalFormatting sqref="W40:W46 W62 W59:W60 W55:W57 W49:W52">
    <cfRule type="cellIs" dxfId="49" priority="25" operator="equal">
      <formula>"O"</formula>
    </cfRule>
  </conditionalFormatting>
  <conditionalFormatting sqref="W4 W12:W15 W6">
    <cfRule type="cellIs" dxfId="48" priority="27" operator="equal">
      <formula>"O"</formula>
    </cfRule>
  </conditionalFormatting>
  <conditionalFormatting sqref="W16:W39">
    <cfRule type="cellIs" dxfId="47" priority="26" operator="equal">
      <formula>"O"</formula>
    </cfRule>
  </conditionalFormatting>
  <conditionalFormatting sqref="V22">
    <cfRule type="cellIs" dxfId="23" priority="24" operator="equal">
      <formula>"O"</formula>
    </cfRule>
  </conditionalFormatting>
  <conditionalFormatting sqref="V24">
    <cfRule type="cellIs" dxfId="22" priority="23" operator="equal">
      <formula>"O"</formula>
    </cfRule>
  </conditionalFormatting>
  <conditionalFormatting sqref="V25">
    <cfRule type="cellIs" dxfId="21" priority="22" operator="equal">
      <formula>"O"</formula>
    </cfRule>
  </conditionalFormatting>
  <conditionalFormatting sqref="V31">
    <cfRule type="cellIs" dxfId="20" priority="21" operator="equal">
      <formula>"O"</formula>
    </cfRule>
  </conditionalFormatting>
  <conditionalFormatting sqref="V38">
    <cfRule type="cellIs" dxfId="19" priority="20" operator="equal">
      <formula>"O"</formula>
    </cfRule>
  </conditionalFormatting>
  <conditionalFormatting sqref="V39">
    <cfRule type="cellIs" dxfId="18" priority="19" operator="equal">
      <formula>"O"</formula>
    </cfRule>
  </conditionalFormatting>
  <conditionalFormatting sqref="V41">
    <cfRule type="cellIs" dxfId="17" priority="18" operator="equal">
      <formula>"O"</formula>
    </cfRule>
  </conditionalFormatting>
  <conditionalFormatting sqref="V44">
    <cfRule type="cellIs" dxfId="16" priority="17" operator="equal">
      <formula>"O"</formula>
    </cfRule>
  </conditionalFormatting>
  <conditionalFormatting sqref="V46">
    <cfRule type="cellIs" dxfId="15" priority="16" operator="equal">
      <formula>"O"</formula>
    </cfRule>
  </conditionalFormatting>
  <conditionalFormatting sqref="V51">
    <cfRule type="cellIs" dxfId="14" priority="15" operator="equal">
      <formula>"O"</formula>
    </cfRule>
  </conditionalFormatting>
  <conditionalFormatting sqref="V52">
    <cfRule type="cellIs" dxfId="13" priority="14" operator="equal">
      <formula>"O"</formula>
    </cfRule>
  </conditionalFormatting>
  <conditionalFormatting sqref="V55">
    <cfRule type="cellIs" dxfId="12" priority="13" operator="equal">
      <formula>"O"</formula>
    </cfRule>
  </conditionalFormatting>
  <conditionalFormatting sqref="V56">
    <cfRule type="cellIs" dxfId="11" priority="12" operator="equal">
      <formula>"O"</formula>
    </cfRule>
  </conditionalFormatting>
  <conditionalFormatting sqref="V58">
    <cfRule type="cellIs" dxfId="10" priority="11" operator="equal">
      <formula>"O"</formula>
    </cfRule>
  </conditionalFormatting>
  <conditionalFormatting sqref="V59">
    <cfRule type="cellIs" dxfId="9" priority="10" operator="equal">
      <formula>"O"</formula>
    </cfRule>
  </conditionalFormatting>
  <conditionalFormatting sqref="V61">
    <cfRule type="cellIs" dxfId="8" priority="9" operator="equal">
      <formula>"O"</formula>
    </cfRule>
  </conditionalFormatting>
  <conditionalFormatting sqref="W61">
    <cfRule type="cellIs" dxfId="7" priority="8" operator="equal">
      <formula>"O"</formula>
    </cfRule>
  </conditionalFormatting>
  <conditionalFormatting sqref="W58">
    <cfRule type="cellIs" dxfId="6" priority="7" operator="equal">
      <formula>"O"</formula>
    </cfRule>
  </conditionalFormatting>
  <conditionalFormatting sqref="W54">
    <cfRule type="cellIs" dxfId="5" priority="6" operator="equal">
      <formula>"O"</formula>
    </cfRule>
  </conditionalFormatting>
  <conditionalFormatting sqref="W53">
    <cfRule type="cellIs" dxfId="4" priority="5" operator="equal">
      <formula>"O"</formula>
    </cfRule>
  </conditionalFormatting>
  <conditionalFormatting sqref="W48">
    <cfRule type="cellIs" dxfId="3" priority="4" operator="equal">
      <formula>"O"</formula>
    </cfRule>
  </conditionalFormatting>
  <conditionalFormatting sqref="W47">
    <cfRule type="cellIs" dxfId="2" priority="3" operator="equal">
      <formula>"O"</formula>
    </cfRule>
  </conditionalFormatting>
  <conditionalFormatting sqref="W7:W11">
    <cfRule type="cellIs" dxfId="1" priority="2" operator="equal">
      <formula>"O"</formula>
    </cfRule>
  </conditionalFormatting>
  <conditionalFormatting sqref="W5">
    <cfRule type="cellIs" dxfId="0" priority="1" operator="equal">
      <formula>"O"</formula>
    </cfRule>
  </conditionalFormatting>
  <hyperlinks>
    <hyperlink ref="C39" r:id="rId1"/>
    <hyperlink ref="C4" r:id="rId2" display="http://eduscol.education.fr/sti/sites/eduscol.education.fr.sti/files/seminaires/3462/3462-1-la-demarche-investigation.ppt"/>
    <hyperlink ref="C5" r:id="rId3" display="http://eduscol.education.fr/fileadmin/user_upload/Physique-chimie/PDF/resolution_problemes_Griesp.pdf"/>
    <hyperlink ref="C6" r:id="rId4" display="http://www.inrp.fr/biennale/7biennale/Contrib/longue/7166.pdf"/>
    <hyperlink ref="C7" r:id="rId5" location="q=demarche+d%C3%A9ductive+en+pedagogie" tooltip="Peu de sites vantent cette pratique et pour cause !" display="https://www.google.fr/webhp?sourceid=chrome-instant&amp;ion=1&amp;espv=2&amp;ie=UTF-8 - q=demarche+d%C3%A9ductive+en+pedagogie"/>
    <hyperlink ref="C8" r:id="rId6" display="http://www.sti.ac-versailles.fr/IMG/pdf/Projet_en_STI2D_V2.pdf"/>
    <hyperlink ref="C9" r:id="rId7" display="http://www.cndp.fr/crdp-besancon/index.php?id=travail-collaboratif"/>
    <hyperlink ref="C10" r:id="rId8" display="http://eduscol.education.fr/cid51827/temoignage-mise-en-oeuvre-dans-la-classe.html"/>
    <hyperlink ref="C11" r:id="rId9" display="http://palf.free.fr/presse/ppcp/partie1b.htm"/>
    <hyperlink ref="C12" r:id="rId10" display="http://eduscol.education.fr/numerique/dossier/apprendre/jeuxserieux"/>
    <hyperlink ref="C13" r:id="rId11" display="http://www.cahiers-pedagogiques.com/Un-role-pedagogique-pour-les-jeux-de-roles"/>
    <hyperlink ref="C14" r:id="rId12" display="http://lebrunremy.be/WordPress/?s=classe+invers%C3%A9e"/>
    <hyperlink ref="C15" r:id="rId13" display="http://www.ludovia.com/2013/06/la-flipped-taxonomie-ou-linversion-de-la-taxonomie-des-competences/"/>
    <hyperlink ref="C16" r:id="rId14" display="http://www.meirieu.com/ARTICLES/pourqoiletdgde.pdf"/>
    <hyperlink ref="C17" r:id="rId15" display="http://differenciation.org/"/>
    <hyperlink ref="C18" r:id="rId16" display="http://ww2.ac-poitiers.fr/ecole-entreprise/spip.php?article60"/>
    <hyperlink ref="C19" r:id="rId17" display="https://www2.espe.u-bourgogne.fr/doc/memoire/mem2004/04_0261287H.pdf"/>
    <hyperlink ref="C20" r:id="rId18" display="http://eduscol.education.fr/numerique/dossier/archives/accompagnement/notions/pedagogie-cooperative-tutorat-coaching"/>
    <hyperlink ref="C21" r:id="rId19" display="http://www.sites.fse.ulaval.ca/reveduc/html/vol1/no1/apsyst.html"/>
    <hyperlink ref="C22" r:id="rId20" display="http://eduscol.education.fr/numerique/dossier/archives/baladodiffusion/education/interet-pedagogique"/>
    <hyperlink ref="C23" r:id="rId21" display="https://didapro.me/2011/12/05/contextualiser-les-apprentissages-etape-3-de-lapproche-par-competences/"/>
    <hyperlink ref="C24" r:id="rId22" display="https://edutice.archives-ouvertes.fr/edutice-00000841/file/b53p209.pdf"/>
    <hyperlink ref="C25" r:id="rId23" display="https://fr.wikipedia.org/wiki/Elevator_pitch"/>
    <hyperlink ref="C26" r:id="rId24" display="http://lyonelkaufmann.ch/histoire/MHS31Docs/Seance4/CoursMagistralDocs.pdf"/>
    <hyperlink ref="C27" r:id="rId25" display="http://www.spc.ac-aix-marseille.fr/phy_chi/Info/TP/Des_TP_Comment.doc"/>
    <hyperlink ref="C28" r:id="rId26" display="http://enseignants.insa-toulouse.fr/_resources/ameliorer%2520mon%2520cours/Des%2520outils%2520pour%2520enseigner/pratiqueTD-4.pdf?download=true"/>
    <hyperlink ref="C29" r:id="rId27" display="http://www.fondation-lamap.org/search-activite-classe?facet%5bim_categorie_activite_classe%5d%5b100%5d=100"/>
    <hyperlink ref="C30" r:id="rId28" display="http://www.blog-formation-entreprise.fr/?p=888"/>
    <hyperlink ref="C31" r:id="rId29" display="http://eduscol.education.fr/pid25088/ressources-pour-accompagnement-personnalise.html"/>
    <hyperlink ref="C32" r:id="rId30" display="http://eduscol.education.fr/sti/ressources_techniques/lentretien-dexplicitation-pour-exprimer-limplicite"/>
    <hyperlink ref="C33" r:id="rId31" display="http://portail.umons.ac.be/FR/universite/facultes/fpse/serviceseetr/methodo/recherches/recherches_en_cours/Documents/organ_ressources/Bono_chapeaux.pdf"/>
    <hyperlink ref="C34" r:id="rId32" display="http://www.epi.asso.fr/revue/dossiers/d12p080.htm"/>
    <hyperlink ref="C35" r:id="rId33" display="http://osonsinnover.education/blog/2014/12/05/retour-dexperience-dadeline-del-medico-realisation-dun-mooc-reviser-brevet/"/>
    <hyperlink ref="C36" r:id="rId34" display="http://eduscol.education.fr/sti/ressources_techniques/revue-technologie-ndeg198-sommaire"/>
    <hyperlink ref="C37" r:id="rId35" display="http://eduscol.education.fr/sti/ressources_pedagogiques/realite-virtuelle-immersive-dans-la-voie-professionnelle"/>
    <hyperlink ref="C38" r:id="rId36" display="http://www.ia44.ac-nantes.fr/servlet/com.univ.collaboratif.utils.LectureFichiergw?ID_FICHIER=1286978230377&amp;ID_FICHE=350058&amp;INLINE=FALSE"/>
    <hyperlink ref="C40" r:id="rId37" display="https://pedagogieuniversitaire.files.wordpress.com/2009/05/gv-comment-utiliser-le-tn.pdf"/>
    <hyperlink ref="C41" r:id="rId38" display="http://eduscol.education.fr/cid58415/tableau-numerique-interactif.html"/>
    <hyperlink ref="C42" r:id="rId39" display="http://www.edu.upmc.fr/medecine/pedagogie/memoire/MEMOIRES 2010/18.pdf"/>
    <hyperlink ref="C43" r:id="rId40" display="http://www.cndp.fr/crdp-reims/index.php?id=2275"/>
    <hyperlink ref="C44" r:id="rId41" display="http://www.cndp.fr/crdp-reims/fileadmin/Images/cddp10/Jocelyne/cartes_mentales_presentation.pdf"/>
    <hyperlink ref="C45" r:id="rId42" display="http://eduscol.education.fr/sti/sites/eduscol.education.fr.sti/files/ressources/techniques/6240/6240-194-p40.pdf"/>
    <hyperlink ref="C46" r:id="rId43" display="http://www.cndp.fr/agence-usages-tice/que-dit-la-recherche/l-utilite-de-la-video-pour-faire-un-cours-8.htm"/>
    <hyperlink ref="C47" r:id="rId44" display="http://eduscol.education.fr/numerique/dossier/archives/travail-apprentissage-collaboratifs/outils-collaboratifs-enseignement/utiliser-les-wikis"/>
    <hyperlink ref="C48" r:id="rId45" display="http://www.cndp.fr/crdp-dijon/Utiliser-le-blog-comme-un-outil.html"/>
    <hyperlink ref="C49" r:id="rId46" display="http://www.ac-grenoble.fr/disciplines/svt/file/peda/programmes/seconde/CL-comparaison-strategies-bilan_cours.doc"/>
    <hyperlink ref="C50" r:id="rId47" display="http://www.afscet.asso.fr/resSystemica/Crete02/DurandNunez.pdf"/>
    <hyperlink ref="C51" r:id="rId48" display="http://www.cafepedagogique.net/lemensuel/lenseignant/sciences/svt/Pages/2013/148_Alaune.aspx"/>
    <hyperlink ref="C52" r:id="rId49" display="http://lyc-chevrollier-49-bis.ac-nantes.fr/STI/telecharg/TRIS_Cas_nuls-calcul.pdf"/>
    <hyperlink ref="C53" r:id="rId50" display="http://ww2.ac-poitiers.fr/matice/spip.php?article590"/>
    <hyperlink ref="C54" r:id="rId51" display="http://www.creg.ac-versailles.fr/la-messagerie-instantanee"/>
    <hyperlink ref="C55" r:id="rId52" display="http://www.pedagoform-formation-professionnelle.com/2014/09/debut-d-activite-pedagogique-utiliser-un-brise-glace.html"/>
    <hyperlink ref="C56" r:id="rId53" display="http://www2.ac-toulouse.fr/ecogest/IMG/doc/QR_code_V97.doc"/>
    <hyperlink ref="C57" r:id="rId54" display="http://cursus.edu/institutions-formations-ressources/technologie/22824/superbe-logiciel-gratuit-pour-creation-tutoriels/"/>
    <hyperlink ref="C58" r:id="rId55" display="https://www.reseau-canope.fr/savoirscdi/fileadmin/fichiers_auteurs/cdi_outil_pedagogique/conduire_projets/Lalanne.pdf"/>
    <hyperlink ref="C59" r:id="rId56" display="https://format30.com/2012/08/08/memoriser-rapidement-du-vocabulaire-avec-les-flashcards/"/>
    <hyperlink ref="C60" r:id="rId57" display="http://eduscol.education.fr/numerique/dossier/archives/portfolionumerique"/>
    <hyperlink ref="C61" r:id="rId58" display="http://st2s-stl-biotechnologies.discip.ac-caen.fr/spip.php?article207"/>
  </hyperlinks>
  <pageMargins left="0.31496062992125984" right="0.31496062992125984" top="0.35433070866141736" bottom="0.35433070866141736" header="0.31496062992125984" footer="0.31496062992125984"/>
  <pageSetup paperSize="8" scale="81" orientation="landscape" r:id="rId59"/>
  <headerFooter>
    <oddFooter>&amp;CF Jonquiere  - R Pivert - 2016</oddFooter>
  </headerFooter>
  <drawing r:id="rId60"/>
  <legacyDrawing r:id="rId61"/>
  <tableParts count="1">
    <tablePart r:id="rId6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TRIS - Banque d'objets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Fabien JONQUIERE</dc:creator>
  <cp:lastModifiedBy>Fabien JONQUIERE</cp:lastModifiedBy>
  <cp:lastPrinted>2016-11-12T15:28:39Z</cp:lastPrinted>
  <dcterms:created xsi:type="dcterms:W3CDTF">2016-01-08T13:48:54Z</dcterms:created>
  <dcterms:modified xsi:type="dcterms:W3CDTF">2017-03-19T06:40:52Z</dcterms:modified>
</cp:coreProperties>
</file>