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D:\Users\devol\DOCUMENTS\TRAVAIL\BUREAU\TUTO DEVELOPPEMENT ET REALISATION PRODUITS\TUTO DEVELOPPEMENT SAC A DOS\NOMINATION, EXPORTATION\"/>
    </mc:Choice>
  </mc:AlternateContent>
  <xr:revisionPtr revIDLastSave="0" documentId="13_ncr:1_{6A0207DD-1181-4B4B-AFD8-73D0D6F2719F}" xr6:coauthVersionLast="47" xr6:coauthVersionMax="47" xr10:uidLastSave="{00000000-0000-0000-0000-000000000000}"/>
  <bookViews>
    <workbookView xWindow="-120" yWindow="-120" windowWidth="29040" windowHeight="15720" xr2:uid="{00000000-000D-0000-FFFF-FFFF00000000}"/>
  </bookViews>
  <sheets>
    <sheet name="TP N°3 SAC A DOS" sheetId="1" r:id="rId1"/>
  </sheets>
  <definedNames>
    <definedName name="__xlnm.Print_Area_2" localSheetId="0">#REF!</definedName>
    <definedName name="__xlnm.Print_Area_2">#REF!</definedName>
    <definedName name="__xlnm.Print_Area_3" localSheetId="0">'TP N°3 SAC A DOS'!$B$5:$J$67</definedName>
    <definedName name="__xlnm.Print_Area_3">#REF!</definedName>
    <definedName name="_xlnm._FilterDatabase" localSheetId="0" hidden="1">'TP N°3 SAC A DOS'!$A$7:$J$66</definedName>
    <definedName name="list1" localSheetId="0">'TP N°3 SAC A DOS'!#REF!</definedName>
    <definedName name="list1">#REF!</definedName>
    <definedName name="list2" localSheetId="0">'TP N°3 SAC A DOS'!#REF!</definedName>
    <definedName name="list2">#REF!</definedName>
    <definedName name="list3" localSheetId="0">'TP N°3 SAC A DOS'!#REF!</definedName>
    <definedName name="list3">#REF!</definedName>
    <definedName name="ncomp1" localSheetId="0">'TP N°3 SAC A DOS'!#REF!</definedName>
    <definedName name="ncomp1">#REF!</definedName>
    <definedName name="_xlnm.Print_Area" localSheetId="0">'TP N°3 SAC A DOS'!$B$1:$I$66</definedName>
  </definedNames>
  <calcPr calcId="191029"/>
</workbook>
</file>

<file path=xl/calcChain.xml><?xml version="1.0" encoding="utf-8"?>
<calcChain xmlns="http://schemas.openxmlformats.org/spreadsheetml/2006/main">
  <c r="J35" i="1" l="1"/>
  <c r="K35" i="1" s="1"/>
  <c r="J28" i="1"/>
  <c r="K28" i="1" s="1"/>
  <c r="J43" i="1" l="1"/>
  <c r="K43" i="1" s="1"/>
  <c r="J44" i="1"/>
  <c r="K44" i="1" s="1"/>
  <c r="J45" i="1"/>
  <c r="K45" i="1" s="1"/>
  <c r="J46" i="1"/>
  <c r="K46" i="1" s="1"/>
  <c r="J21" i="1"/>
  <c r="K21" i="1" s="1"/>
  <c r="J22" i="1"/>
  <c r="K22" i="1" s="1"/>
  <c r="J23" i="1"/>
  <c r="K23" i="1" s="1"/>
  <c r="J24" i="1"/>
  <c r="K24" i="1" s="1"/>
  <c r="K39" i="1"/>
  <c r="K40" i="1"/>
  <c r="K41" i="1"/>
  <c r="K51" i="1"/>
  <c r="K55" i="1"/>
  <c r="J10" i="1" l="1"/>
  <c r="K10" i="1" s="1"/>
  <c r="J11" i="1"/>
  <c r="K11" i="1" s="1"/>
  <c r="J12" i="1"/>
  <c r="K12" i="1" s="1"/>
  <c r="J16" i="1"/>
  <c r="K16" i="1" s="1"/>
  <c r="J17" i="1"/>
  <c r="K17" i="1" s="1"/>
  <c r="E62" i="1" l="1"/>
  <c r="J60" i="1" l="1"/>
  <c r="K60" i="1" s="1"/>
  <c r="J57" i="1"/>
  <c r="K57" i="1" s="1"/>
  <c r="J53" i="1"/>
  <c r="K53" i="1" s="1"/>
  <c r="J25" i="1"/>
  <c r="K25" i="1" s="1"/>
  <c r="J29" i="1"/>
  <c r="K29" i="1" s="1"/>
  <c r="J30" i="1"/>
  <c r="K30" i="1" s="1"/>
  <c r="J31" i="1"/>
  <c r="K31" i="1" s="1"/>
  <c r="J33" i="1"/>
  <c r="K33" i="1" s="1"/>
  <c r="J34" i="1"/>
  <c r="K34" i="1" s="1"/>
  <c r="J36" i="1"/>
  <c r="K36" i="1" s="1"/>
  <c r="J38" i="1"/>
  <c r="K38" i="1" s="1"/>
  <c r="J49" i="1"/>
  <c r="K49" i="1" s="1"/>
  <c r="J50" i="1"/>
  <c r="K50" i="1" s="1"/>
  <c r="J52" i="1"/>
  <c r="K52" i="1" s="1"/>
  <c r="J54" i="1"/>
  <c r="K54" i="1" s="1"/>
  <c r="J56" i="1"/>
  <c r="K56" i="1" s="1"/>
  <c r="J58" i="1"/>
  <c r="K58" i="1" s="1"/>
  <c r="J59" i="1"/>
  <c r="K59" i="1" s="1"/>
  <c r="J61" i="1"/>
  <c r="K61" i="1" s="1"/>
  <c r="J26" i="1" l="1"/>
  <c r="J18" i="1"/>
  <c r="K18" i="1" s="1"/>
  <c r="J15" i="1"/>
  <c r="K15" i="1" s="1"/>
  <c r="J14" i="1"/>
  <c r="J13" i="1"/>
  <c r="K13" i="1" s="1"/>
  <c r="J9" i="1"/>
  <c r="J62" i="1" s="1"/>
  <c r="F63" i="1" l="1"/>
  <c r="F64" i="1" s="1"/>
  <c r="F66" i="1" s="1"/>
</calcChain>
</file>

<file path=xl/sharedStrings.xml><?xml version="1.0" encoding="utf-8"?>
<sst xmlns="http://schemas.openxmlformats.org/spreadsheetml/2006/main" count="135" uniqueCount="78">
  <si>
    <t>Nom Prénom :</t>
  </si>
  <si>
    <t>Date de l'évaluation :</t>
  </si>
  <si>
    <t>Devoir /TP</t>
  </si>
  <si>
    <t>Selec comp</t>
  </si>
  <si>
    <t>Compétences évaluées</t>
  </si>
  <si>
    <r>
      <t xml:space="preserve">Indicateurs de performance                                                                                                                 </t>
    </r>
    <r>
      <rPr>
        <sz val="10"/>
        <rFont val="Times New Roman"/>
        <family val="1"/>
      </rPr>
      <t>évaluation</t>
    </r>
  </si>
  <si>
    <t>O/N</t>
  </si>
  <si>
    <t>o</t>
  </si>
  <si>
    <t>C1.31</t>
  </si>
  <si>
    <t>Préconcevoir les modèles</t>
  </si>
  <si>
    <t>C1.311</t>
  </si>
  <si>
    <t>Analyser les formes géométriques et les contraintes techniques du produit. En déduire les conditions nécessaires de construction (aisance, spécificités géométriques et dimensionnelles) et les tolérances nécessaires associées.</t>
  </si>
  <si>
    <t xml:space="preserve">Les conditions fonctionnelles sont identifiées.
Les spécifications fonctionnelles dimensionnelles, géométriques, sont cohérentes et reportées sur les dessins de définition
</t>
  </si>
  <si>
    <t>La forme est correctement orientée.</t>
  </si>
  <si>
    <t>C1.312</t>
  </si>
  <si>
    <t>Intégrer les données du styliste pour préconcevoir les lignes caractéristiques du modèle</t>
  </si>
  <si>
    <t>Les représentations du modèle sont géométriquement et dimensionnellement  conformes aux  cahier des charges et dessins du styliste</t>
  </si>
  <si>
    <t>C1.32</t>
  </si>
  <si>
    <t>Élaborer le dessin de définition du produit</t>
  </si>
  <si>
    <t>C1.321</t>
  </si>
  <si>
    <t>Élaborer les représentations graphiques 2D ou 3D, les nomenclatures et les spécifications associées.</t>
  </si>
  <si>
    <t>Les dessins de définition sont complets et exploitables.
Respect des normes
Les spécifications sont explicites</t>
  </si>
  <si>
    <t>C1.51</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</si>
  <si>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</si>
  <si>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</si>
  <si>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</si>
  <si>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</si>
  <si>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</si>
  <si>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</si>
  <si>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</si>
  <si>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</si>
  <si>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</si>
  <si>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</si>
  <si>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</si>
  <si>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</si>
  <si>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</si>
  <si>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</si>
  <si>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</si>
  <si>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</si>
  <si>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</si>
  <si>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</si>
  <si>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</si>
  <si>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</si>
  <si>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</si>
  <si>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</si>
  <si>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</si>
  <si>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</si>
  <si>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</si>
  <si>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</si>
  <si>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</si>
  <si>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</si>
  <si>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</si>
  <si>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</si>
  <si>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</si>
  <si>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</si>
  <si>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</si>
  <si>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</si>
  <si>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groupes sont nommés et pertinents.</t>
  </si>
  <si>
    <t>La mise en œuvre des héritages est maîtrisée.</t>
  </si>
  <si>
    <t>Les repères, coches pointeaux etc… sont présents</t>
  </si>
  <si>
    <t>Les pièces sont correctement extraites</t>
  </si>
  <si>
    <t>C2.3</t>
  </si>
  <si>
    <t>Définir les outillages et configurer les moyens de production</t>
  </si>
  <si>
    <t>C2.311</t>
  </si>
  <si>
    <t>Définir les outillages nécessaires à l’industrialisation du produit.</t>
  </si>
  <si>
    <r>
      <t>Les outillages sont définis conformément au processus de production</t>
    </r>
    <r>
      <rPr>
        <sz val="12"/>
        <color indexed="8"/>
        <rFont val="Arial"/>
        <family val="2"/>
      </rPr>
      <t xml:space="preserve"> </t>
    </r>
  </si>
  <si>
    <t>Les pièces sont toutes nommées</t>
  </si>
  <si>
    <t>Les pièces sont rangées et graduées en ligne</t>
  </si>
  <si>
    <t>Les pièces sont exportées en DXF</t>
  </si>
  <si>
    <t>Le paramétrage sur DXF Converter est correct</t>
  </si>
  <si>
    <t xml:space="preserve">BTS MMCM ÉVALUATION DE L'UNITÉ U.42 et U.43  </t>
  </si>
  <si>
    <t>Concevoir le plan du modèle et les gabarits</t>
  </si>
  <si>
    <t>C1.52</t>
  </si>
  <si>
    <t>Préparer les gabarits pour une découpe numérique</t>
  </si>
  <si>
    <t>TP N°3: Industrialisation du sac
 à dos (montage piqué/retourné)</t>
  </si>
  <si>
    <t>C1.522</t>
  </si>
  <si>
    <t>Convertir les gabarits en vue d’une découpe numérique.
Simuler la découpe et corriger si nécessaire les paramètres d’affectation des outils pour répondre aux contraintes techniques et de production</t>
  </si>
  <si>
    <t xml:space="preserve">Les paramètres d’affectation des outils sont conformes au modèle.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</si>
</sst>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
      <sz val="12"/>
      <color theme="1"/>
      <name val="Arial"/>
      <family val="2"/>
    </font>
    <font>
      <sz val="12"/>
      <color indexed="8"/>
      <name val="Arial"/>
      <family val="2"/>
    </font>
  </fonts>
  <fills count="9">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77">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0" fillId="0" borderId="1" xfId="1" applyFont="1" applyBorder="1"/>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10" fillId="4" borderId="19" xfId="0" applyFont="1" applyFill="1" applyBorder="1" applyAlignment="1">
      <alignment vertical="center"/>
    </xf>
    <xf numFmtId="0" fontId="10" fillId="0" borderId="19" xfId="0" applyFont="1" applyBorder="1" applyAlignment="1">
      <alignment vertical="center"/>
    </xf>
    <xf numFmtId="0" fontId="27" fillId="0" borderId="1" xfId="0" applyFont="1" applyBorder="1" applyAlignment="1">
      <alignment vertical="center" wrapText="1" readingOrder="1"/>
    </xf>
    <xf numFmtId="0" fontId="10" fillId="8" borderId="1" xfId="0" applyFont="1" applyFill="1" applyBorder="1" applyAlignment="1">
      <alignment vertical="center" wrapText="1" readingOrder="1"/>
    </xf>
    <xf numFmtId="0" fontId="4" fillId="8" borderId="1" xfId="0" applyFont="1" applyFill="1" applyBorder="1" applyAlignment="1">
      <alignment vertical="center" wrapText="1" readingOrder="1"/>
    </xf>
    <xf numFmtId="0" fontId="4" fillId="0" borderId="1" xfId="2" applyFont="1" applyBorder="1" applyAlignment="1">
      <alignment vertical="center" wrapText="1" readingOrder="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5" xfId="1" applyFont="1" applyFill="1" applyBorder="1" applyAlignment="1">
      <alignment horizontal="left" vertical="center" wrapText="1"/>
    </xf>
    <xf numFmtId="0" fontId="11" fillId="2" borderId="14" xfId="1" applyFont="1" applyFill="1" applyBorder="1" applyAlignment="1">
      <alignment horizontal="left" vertical="center" wrapText="1"/>
    </xf>
    <xf numFmtId="0" fontId="18" fillId="2" borderId="1" xfId="1" applyFont="1" applyFill="1" applyBorder="1" applyAlignment="1">
      <alignment horizontal="left" vertical="center" wrapText="1"/>
    </xf>
    <xf numFmtId="0" fontId="24" fillId="4" borderId="15" xfId="0" applyFont="1" applyFill="1" applyBorder="1" applyAlignment="1">
      <alignment horizontal="left" vertical="center" wrapText="1" readingOrder="1"/>
    </xf>
    <xf numFmtId="0" fontId="24" fillId="4" borderId="16" xfId="0" applyFont="1" applyFill="1" applyBorder="1" applyAlignment="1">
      <alignment horizontal="left" vertical="center" wrapText="1" readingOrder="1"/>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xf numFmtId="0" fontId="2" fillId="4" borderId="15" xfId="0" applyFont="1" applyFill="1" applyBorder="1" applyAlignment="1">
      <alignment vertical="center" wrapText="1"/>
    </xf>
    <xf numFmtId="0" fontId="0" fillId="0" borderId="16" xfId="0" applyBorder="1" applyAlignment="1">
      <alignment vertical="center" wrapText="1"/>
    </xf>
    <xf numFmtId="0" fontId="0" fillId="0" borderId="14" xfId="0" applyBorder="1" applyAlignment="1">
      <alignment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19">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202407</xdr:colOff>
      <xdr:row>63</xdr:row>
      <xdr:rowOff>23812</xdr:rowOff>
    </xdr:from>
    <xdr:to>
      <xdr:col>2</xdr:col>
      <xdr:colOff>2456043</xdr:colOff>
      <xdr:row>65</xdr:row>
      <xdr:rowOff>251081</xdr:rowOff>
    </xdr:to>
    <xdr:sp macro="" textlink="">
      <xdr:nvSpPr>
        <xdr:cNvPr id="2" name="ZoneTexte 1">
          <a:extLst>
            <a:ext uri="{FF2B5EF4-FFF2-40B4-BE49-F238E27FC236}">
              <a16:creationId xmlns:a16="http://schemas.microsoft.com/office/drawing/2014/main" id="{30624178-8031-4C29-9DD7-46E853874B1B}"/>
            </a:ext>
          </a:extLst>
        </xdr:cNvPr>
        <xdr:cNvSpPr txBox="1"/>
      </xdr:nvSpPr>
      <xdr:spPr>
        <a:xfrm>
          <a:off x="511970" y="7512843"/>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K67"/>
  <sheetViews>
    <sheetView tabSelected="1" zoomScale="80" zoomScaleNormal="80" workbookViewId="0">
      <selection activeCell="B1" sqref="B1:I66"/>
    </sheetView>
  </sheetViews>
  <sheetFormatPr baseColWidth="10" defaultColWidth="11.33203125" defaultRowHeight="12.75" x14ac:dyDescent="0.2"/>
  <cols>
    <col min="1" max="1" width="5.5" style="1" customWidth="1"/>
    <col min="2" max="2" width="11.6640625" style="1" customWidth="1"/>
    <col min="3" max="3" width="44.5" style="1" customWidth="1"/>
    <col min="4" max="4" width="43.33203125" style="1" customWidth="1"/>
    <col min="5" max="5" width="8.1640625" style="1" customWidth="1"/>
    <col min="6" max="7" width="8.83203125" style="1" customWidth="1"/>
    <col min="8" max="8" width="10.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ht="25.5" x14ac:dyDescent="0.2">
      <c r="C3" s="43" t="s">
        <v>2</v>
      </c>
      <c r="D3" s="44" t="s">
        <v>74</v>
      </c>
    </row>
    <row r="4" spans="1:11" ht="13.5" thickBot="1" x14ac:dyDescent="0.25"/>
    <row r="5" spans="1:11" s="4" customFormat="1" ht="27.75" customHeight="1" thickBot="1" x14ac:dyDescent="0.25">
      <c r="B5" s="51" t="s">
        <v>70</v>
      </c>
      <c r="C5" s="52"/>
      <c r="D5" s="52"/>
      <c r="E5" s="52"/>
      <c r="F5" s="52"/>
      <c r="G5" s="52"/>
      <c r="H5" s="52"/>
      <c r="I5" s="53"/>
    </row>
    <row r="6" spans="1:11" s="4" customFormat="1" ht="27.75" customHeight="1" x14ac:dyDescent="0.2">
      <c r="B6" s="5"/>
      <c r="C6" s="5"/>
      <c r="D6" s="5"/>
      <c r="E6" s="5"/>
      <c r="F6" s="5"/>
      <c r="G6" s="5"/>
      <c r="H6" s="5"/>
      <c r="I6" s="5"/>
    </row>
    <row r="7" spans="1:11" ht="24" customHeight="1" x14ac:dyDescent="0.2">
      <c r="A7" s="6" t="s">
        <v>3</v>
      </c>
      <c r="B7" s="54" t="s">
        <v>4</v>
      </c>
      <c r="C7" s="54"/>
      <c r="D7" s="7" t="s">
        <v>5</v>
      </c>
      <c r="E7" s="8" t="s">
        <v>6</v>
      </c>
      <c r="F7" s="9">
        <v>0</v>
      </c>
      <c r="G7" s="9">
        <v>1</v>
      </c>
      <c r="H7" s="9">
        <v>2</v>
      </c>
      <c r="I7" s="9">
        <v>3</v>
      </c>
      <c r="J7" s="10"/>
    </row>
    <row r="8" spans="1:11" ht="30" hidden="1" customHeight="1" x14ac:dyDescent="0.2">
      <c r="A8" s="11" t="s">
        <v>44</v>
      </c>
      <c r="B8" s="12" t="s">
        <v>8</v>
      </c>
      <c r="C8" s="55" t="s">
        <v>9</v>
      </c>
      <c r="D8" s="56"/>
      <c r="E8" s="29"/>
      <c r="F8" s="34"/>
      <c r="G8" s="34"/>
      <c r="H8" s="34"/>
      <c r="I8" s="35"/>
      <c r="J8" s="10"/>
    </row>
    <row r="9" spans="1:11" ht="89.25" hidden="1" x14ac:dyDescent="0.2">
      <c r="A9" s="11" t="s">
        <v>44</v>
      </c>
      <c r="B9" s="36" t="s">
        <v>10</v>
      </c>
      <c r="C9" s="37" t="s">
        <v>11</v>
      </c>
      <c r="D9" s="37" t="s">
        <v>12</v>
      </c>
      <c r="E9" s="38"/>
      <c r="F9" s="39"/>
      <c r="G9" s="39"/>
      <c r="H9" s="39"/>
      <c r="I9" s="39"/>
      <c r="J9" s="17" t="str">
        <f>IF(OR(SUM(F9:I9)="",SUM(F9:I9)&gt;1)," ","")</f>
        <v/>
      </c>
    </row>
    <row r="10" spans="1:11" ht="18.75" hidden="1" x14ac:dyDescent="0.2">
      <c r="A10" s="11" t="s">
        <v>44</v>
      </c>
      <c r="B10" s="13"/>
      <c r="C10" s="14"/>
      <c r="D10" s="30"/>
      <c r="E10" s="15">
        <v>2</v>
      </c>
      <c r="F10" s="16">
        <v>1</v>
      </c>
      <c r="G10" s="16"/>
      <c r="H10" s="16"/>
      <c r="I10" s="16"/>
      <c r="J10" s="18">
        <f t="shared" ref="J10:J12" si="0">E10*F10*0+G10*E10*0.33+H10*E10*0.66+I10*E10*1</f>
        <v>0</v>
      </c>
      <c r="K10" s="42">
        <f>J10/F10</f>
        <v>0</v>
      </c>
    </row>
    <row r="11" spans="1:11" ht="18.75" hidden="1" x14ac:dyDescent="0.2">
      <c r="A11" s="11" t="s">
        <v>44</v>
      </c>
      <c r="B11" s="13"/>
      <c r="C11" s="14"/>
      <c r="D11" s="30"/>
      <c r="E11" s="15">
        <v>2</v>
      </c>
      <c r="F11" s="16"/>
      <c r="G11" s="16">
        <v>1</v>
      </c>
      <c r="H11" s="16"/>
      <c r="I11" s="16"/>
      <c r="J11" s="18">
        <f t="shared" si="0"/>
        <v>0.66</v>
      </c>
      <c r="K11" s="42">
        <f>J11/E11</f>
        <v>0.33</v>
      </c>
    </row>
    <row r="12" spans="1:11" ht="18.75" hidden="1" x14ac:dyDescent="0.2">
      <c r="A12" s="11" t="s">
        <v>44</v>
      </c>
      <c r="B12" s="13"/>
      <c r="C12" s="14"/>
      <c r="D12" s="30"/>
      <c r="E12" s="15">
        <v>2</v>
      </c>
      <c r="F12" s="16"/>
      <c r="G12" s="16"/>
      <c r="H12" s="16">
        <v>1</v>
      </c>
      <c r="I12" s="16"/>
      <c r="J12" s="18">
        <f t="shared" si="0"/>
        <v>1.32</v>
      </c>
      <c r="K12" s="42">
        <f t="shared" ref="K12:K61" si="1">J12/E12</f>
        <v>0.66</v>
      </c>
    </row>
    <row r="13" spans="1:11" ht="18.75" hidden="1" x14ac:dyDescent="0.2">
      <c r="A13" s="25" t="s">
        <v>44</v>
      </c>
      <c r="B13" s="13"/>
      <c r="C13" s="14"/>
      <c r="D13" s="30" t="s">
        <v>13</v>
      </c>
      <c r="E13" s="15">
        <v>2</v>
      </c>
      <c r="F13" s="16"/>
      <c r="G13" s="16"/>
      <c r="H13" s="16"/>
      <c r="I13" s="16">
        <v>1</v>
      </c>
      <c r="J13" s="18">
        <f>E13*F13*0+G13*E13*0.33+H13*E13*0.66+I13*E13*1</f>
        <v>2</v>
      </c>
      <c r="K13" s="42">
        <f t="shared" si="1"/>
        <v>1</v>
      </c>
    </row>
    <row r="14" spans="1:11" ht="51" hidden="1" x14ac:dyDescent="0.2">
      <c r="A14" s="11" t="s">
        <v>44</v>
      </c>
      <c r="B14" s="36" t="s">
        <v>14</v>
      </c>
      <c r="C14" s="37" t="s">
        <v>15</v>
      </c>
      <c r="D14" s="37" t="s">
        <v>16</v>
      </c>
      <c r="E14" s="38"/>
      <c r="F14" s="39"/>
      <c r="G14" s="39"/>
      <c r="H14" s="39"/>
      <c r="I14" s="39"/>
      <c r="J14" s="17" t="str">
        <f>IF(OR(SUM(F14:I14)="",SUM(F14:I14)&gt;1)," ","")</f>
        <v/>
      </c>
      <c r="K14" s="42"/>
    </row>
    <row r="15" spans="1:11" ht="18.75" hidden="1" x14ac:dyDescent="0.2">
      <c r="A15" s="11" t="s">
        <v>44</v>
      </c>
      <c r="B15" s="13"/>
      <c r="C15" s="14"/>
      <c r="D15" s="31"/>
      <c r="E15" s="15">
        <v>2</v>
      </c>
      <c r="F15" s="16"/>
      <c r="G15" s="16"/>
      <c r="H15" s="16">
        <v>1</v>
      </c>
      <c r="I15" s="16"/>
      <c r="J15" s="18">
        <f>E15*F15*0+G15*E15*0.33+H15*E15*0.66+I15*E15*1</f>
        <v>1.32</v>
      </c>
      <c r="K15" s="42">
        <f t="shared" si="1"/>
        <v>0.66</v>
      </c>
    </row>
    <row r="16" spans="1:11" ht="18.75" hidden="1" x14ac:dyDescent="0.2">
      <c r="A16" s="11" t="s">
        <v>44</v>
      </c>
      <c r="B16" s="13"/>
      <c r="C16" s="14"/>
      <c r="D16" s="31"/>
      <c r="E16" s="15">
        <v>2</v>
      </c>
      <c r="F16" s="16"/>
      <c r="G16" s="16"/>
      <c r="H16" s="16"/>
      <c r="I16" s="16">
        <v>1</v>
      </c>
      <c r="J16" s="18">
        <f t="shared" ref="J16:J17" si="2">E16*F16*0+G16*E16*0.33+H16*E16*0.66+I16*E16*1</f>
        <v>2</v>
      </c>
      <c r="K16" s="42">
        <f t="shared" si="1"/>
        <v>1</v>
      </c>
    </row>
    <row r="17" spans="1:11" ht="18.75" hidden="1" x14ac:dyDescent="0.2">
      <c r="A17" s="11" t="s">
        <v>44</v>
      </c>
      <c r="B17" s="13"/>
      <c r="C17" s="14"/>
      <c r="D17" s="31"/>
      <c r="E17" s="15">
        <v>2</v>
      </c>
      <c r="F17" s="16"/>
      <c r="G17" s="16">
        <v>1</v>
      </c>
      <c r="H17" s="16"/>
      <c r="I17" s="16"/>
      <c r="J17" s="18">
        <f t="shared" si="2"/>
        <v>0.66</v>
      </c>
      <c r="K17" s="42">
        <f t="shared" si="1"/>
        <v>0.33</v>
      </c>
    </row>
    <row r="18" spans="1:11" ht="18.75" hidden="1" x14ac:dyDescent="0.2">
      <c r="A18" s="25" t="s">
        <v>44</v>
      </c>
      <c r="B18" s="13"/>
      <c r="C18" s="13"/>
      <c r="D18" s="31"/>
      <c r="E18" s="15">
        <v>2</v>
      </c>
      <c r="F18" s="16">
        <v>1</v>
      </c>
      <c r="G18" s="16"/>
      <c r="H18" s="16"/>
      <c r="I18" s="16"/>
      <c r="J18" s="18">
        <f>E18*F18*0+G18*E18*0.33+H18*E18*0.66+I18*E18*1</f>
        <v>0</v>
      </c>
      <c r="K18" s="42">
        <f t="shared" si="1"/>
        <v>0</v>
      </c>
    </row>
    <row r="19" spans="1:11" ht="30" hidden="1" customHeight="1" x14ac:dyDescent="0.2">
      <c r="A19" s="11" t="s">
        <v>44</v>
      </c>
      <c r="B19" s="19" t="s">
        <v>17</v>
      </c>
      <c r="C19" s="57" t="s">
        <v>18</v>
      </c>
      <c r="D19" s="57"/>
      <c r="E19" s="29"/>
      <c r="F19" s="34"/>
      <c r="G19" s="34"/>
      <c r="H19" s="34"/>
      <c r="I19" s="35"/>
      <c r="J19" s="18"/>
      <c r="K19" s="42"/>
    </row>
    <row r="20" spans="1:11" ht="51" hidden="1" x14ac:dyDescent="0.2">
      <c r="A20" s="11" t="s">
        <v>44</v>
      </c>
      <c r="B20" s="36" t="s">
        <v>19</v>
      </c>
      <c r="C20" s="37" t="s">
        <v>20</v>
      </c>
      <c r="D20" s="37" t="s">
        <v>21</v>
      </c>
      <c r="E20" s="38"/>
      <c r="F20" s="39"/>
      <c r="G20" s="39"/>
      <c r="H20" s="39"/>
      <c r="I20" s="39"/>
      <c r="J20" s="18"/>
      <c r="K20" s="42"/>
    </row>
    <row r="21" spans="1:11" ht="18.75" hidden="1" x14ac:dyDescent="0.2">
      <c r="A21" s="11" t="s">
        <v>44</v>
      </c>
      <c r="B21" s="13"/>
      <c r="C21" s="13"/>
      <c r="D21" s="13"/>
      <c r="E21" s="15">
        <v>2</v>
      </c>
      <c r="F21" s="16"/>
      <c r="G21" s="16"/>
      <c r="H21" s="16"/>
      <c r="I21" s="16"/>
      <c r="J21" s="18">
        <f t="shared" ref="J21:J24" si="3">E21*F21*0+G21*E21*0.33+H21*E21*0.66+I21*E21*1</f>
        <v>0</v>
      </c>
      <c r="K21" s="42">
        <f t="shared" si="1"/>
        <v>0</v>
      </c>
    </row>
    <row r="22" spans="1:11" ht="18.75" hidden="1" x14ac:dyDescent="0.2">
      <c r="A22" s="11" t="s">
        <v>44</v>
      </c>
      <c r="B22" s="13"/>
      <c r="C22" s="13"/>
      <c r="D22" s="13"/>
      <c r="E22" s="15">
        <v>2</v>
      </c>
      <c r="F22" s="16"/>
      <c r="G22" s="16"/>
      <c r="H22" s="16"/>
      <c r="I22" s="16"/>
      <c r="J22" s="18">
        <f t="shared" si="3"/>
        <v>0</v>
      </c>
      <c r="K22" s="42">
        <f t="shared" si="1"/>
        <v>0</v>
      </c>
    </row>
    <row r="23" spans="1:11" ht="18.75" hidden="1" x14ac:dyDescent="0.2">
      <c r="A23" s="11" t="s">
        <v>44</v>
      </c>
      <c r="B23" s="13"/>
      <c r="C23" s="13"/>
      <c r="D23" s="13"/>
      <c r="E23" s="15">
        <v>2</v>
      </c>
      <c r="F23" s="16"/>
      <c r="G23" s="16"/>
      <c r="H23" s="16">
        <v>1</v>
      </c>
      <c r="I23" s="16"/>
      <c r="J23" s="18">
        <f t="shared" si="3"/>
        <v>1.32</v>
      </c>
      <c r="K23" s="42">
        <f t="shared" si="1"/>
        <v>0.66</v>
      </c>
    </row>
    <row r="24" spans="1:11" ht="18.75" hidden="1" x14ac:dyDescent="0.2">
      <c r="A24" s="11" t="s">
        <v>44</v>
      </c>
      <c r="B24" s="13"/>
      <c r="C24" s="13"/>
      <c r="D24" s="13"/>
      <c r="E24" s="15">
        <v>2</v>
      </c>
      <c r="F24" s="16"/>
      <c r="G24" s="16"/>
      <c r="H24" s="16"/>
      <c r="I24" s="16">
        <v>1</v>
      </c>
      <c r="J24" s="18">
        <f t="shared" si="3"/>
        <v>2</v>
      </c>
      <c r="K24" s="42">
        <f t="shared" si="1"/>
        <v>1</v>
      </c>
    </row>
    <row r="25" spans="1:11" ht="18.75" hidden="1" x14ac:dyDescent="0.2">
      <c r="A25" s="11" t="s">
        <v>44</v>
      </c>
      <c r="B25" s="13"/>
      <c r="C25" s="13"/>
      <c r="D25" s="13"/>
      <c r="E25" s="15">
        <v>2</v>
      </c>
      <c r="F25" s="16"/>
      <c r="G25" s="16"/>
      <c r="H25" s="16"/>
      <c r="I25" s="16"/>
      <c r="J25" s="18">
        <f t="shared" ref="J25:J61" si="4">E25*F25*0+G25*E25*0.33+H25*E25*0.66+I25*E25*1</f>
        <v>0</v>
      </c>
      <c r="K25" s="42">
        <f t="shared" si="1"/>
        <v>0</v>
      </c>
    </row>
    <row r="26" spans="1:11" ht="30" customHeight="1" x14ac:dyDescent="0.2">
      <c r="A26" s="11" t="s">
        <v>7</v>
      </c>
      <c r="B26" s="19" t="s">
        <v>22</v>
      </c>
      <c r="C26" s="58" t="s">
        <v>71</v>
      </c>
      <c r="D26" s="59"/>
      <c r="E26" s="29"/>
      <c r="F26" s="34"/>
      <c r="G26" s="34"/>
      <c r="H26" s="34"/>
      <c r="I26" s="35"/>
      <c r="J26" s="18">
        <f t="shared" si="4"/>
        <v>0</v>
      </c>
      <c r="K26" s="42"/>
    </row>
    <row r="27" spans="1:11" ht="63.75" x14ac:dyDescent="0.2">
      <c r="A27" s="11" t="s">
        <v>7</v>
      </c>
      <c r="B27" s="48" t="s">
        <v>23</v>
      </c>
      <c r="C27" s="49" t="s">
        <v>24</v>
      </c>
      <c r="D27" s="49" t="s">
        <v>25</v>
      </c>
      <c r="E27" s="38"/>
      <c r="F27" s="39"/>
      <c r="G27" s="39"/>
      <c r="H27" s="39"/>
      <c r="I27" s="39"/>
      <c r="J27" s="18"/>
      <c r="K27" s="42"/>
    </row>
    <row r="28" spans="1:11" ht="37.15" customHeight="1" x14ac:dyDescent="0.2">
      <c r="A28" s="11" t="s">
        <v>7</v>
      </c>
      <c r="B28" s="13"/>
      <c r="C28" s="14"/>
      <c r="D28" s="31" t="s">
        <v>66</v>
      </c>
      <c r="E28" s="15">
        <v>5</v>
      </c>
      <c r="F28" s="16"/>
      <c r="G28" s="16"/>
      <c r="H28" s="16"/>
      <c r="I28" s="16"/>
      <c r="J28" s="18">
        <f t="shared" si="4"/>
        <v>0</v>
      </c>
      <c r="K28" s="42">
        <f t="shared" si="1"/>
        <v>0</v>
      </c>
    </row>
    <row r="29" spans="1:11" ht="48.6" customHeight="1" x14ac:dyDescent="0.2">
      <c r="A29" s="11" t="s">
        <v>7</v>
      </c>
      <c r="B29" s="19" t="s">
        <v>72</v>
      </c>
      <c r="C29" s="58" t="s">
        <v>73</v>
      </c>
      <c r="D29" s="59"/>
      <c r="E29" s="71"/>
      <c r="F29" s="72"/>
      <c r="G29" s="72"/>
      <c r="H29" s="72"/>
      <c r="I29" s="73"/>
      <c r="J29" s="18">
        <f t="shared" si="4"/>
        <v>0</v>
      </c>
      <c r="K29" s="42" t="e">
        <f t="shared" si="1"/>
        <v>#DIV/0!</v>
      </c>
    </row>
    <row r="30" spans="1:11" ht="18.75" hidden="1" x14ac:dyDescent="0.2">
      <c r="A30" s="11" t="s">
        <v>44</v>
      </c>
      <c r="B30" s="13"/>
      <c r="C30" s="14"/>
      <c r="D30" s="31" t="s">
        <v>57</v>
      </c>
      <c r="E30" s="15">
        <v>2</v>
      </c>
      <c r="F30" s="16"/>
      <c r="G30" s="16"/>
      <c r="H30" s="16"/>
      <c r="I30" s="16"/>
      <c r="J30" s="18">
        <f t="shared" si="4"/>
        <v>0</v>
      </c>
      <c r="K30" s="42">
        <f t="shared" si="1"/>
        <v>0</v>
      </c>
    </row>
    <row r="31" spans="1:11" ht="9.6" hidden="1" customHeight="1" x14ac:dyDescent="0.2">
      <c r="A31" s="11" t="s">
        <v>44</v>
      </c>
      <c r="B31" s="13"/>
      <c r="C31" s="14"/>
      <c r="D31" s="31" t="s">
        <v>58</v>
      </c>
      <c r="E31" s="15">
        <v>2</v>
      </c>
      <c r="F31" s="16"/>
      <c r="G31" s="16"/>
      <c r="H31" s="16"/>
      <c r="I31" s="16"/>
      <c r="J31" s="18">
        <f t="shared" si="4"/>
        <v>0</v>
      </c>
      <c r="K31" s="42">
        <f t="shared" si="1"/>
        <v>0</v>
      </c>
    </row>
    <row r="32" spans="1:11" ht="87" customHeight="1" x14ac:dyDescent="0.2">
      <c r="A32" s="11" t="s">
        <v>7</v>
      </c>
      <c r="B32" s="13" t="s">
        <v>75</v>
      </c>
      <c r="C32" s="14" t="s">
        <v>76</v>
      </c>
      <c r="D32" s="50" t="s">
        <v>77</v>
      </c>
      <c r="E32" s="38"/>
      <c r="F32" s="39"/>
      <c r="G32" s="39"/>
      <c r="H32" s="39"/>
      <c r="I32" s="39"/>
      <c r="J32" s="18"/>
      <c r="K32" s="42"/>
    </row>
    <row r="33" spans="1:11" ht="28.5" customHeight="1" x14ac:dyDescent="0.2">
      <c r="A33" s="11" t="s">
        <v>7</v>
      </c>
      <c r="B33" s="13"/>
      <c r="C33" s="14"/>
      <c r="D33" s="31" t="s">
        <v>67</v>
      </c>
      <c r="E33" s="15">
        <v>5</v>
      </c>
      <c r="F33" s="16"/>
      <c r="G33" s="16"/>
      <c r="H33" s="16"/>
      <c r="I33" s="16"/>
      <c r="J33" s="18">
        <f t="shared" si="4"/>
        <v>0</v>
      </c>
      <c r="K33" s="42">
        <f t="shared" si="1"/>
        <v>0</v>
      </c>
    </row>
    <row r="34" spans="1:11" ht="18.75" x14ac:dyDescent="0.2">
      <c r="A34" s="11" t="s">
        <v>7</v>
      </c>
      <c r="B34" s="13"/>
      <c r="C34" s="14"/>
      <c r="D34" s="31" t="s">
        <v>68</v>
      </c>
      <c r="E34" s="15">
        <v>5</v>
      </c>
      <c r="F34" s="16"/>
      <c r="G34" s="16"/>
      <c r="H34" s="16"/>
      <c r="I34" s="16"/>
      <c r="J34" s="18">
        <f t="shared" si="4"/>
        <v>0</v>
      </c>
      <c r="K34" s="42">
        <f t="shared" si="1"/>
        <v>0</v>
      </c>
    </row>
    <row r="35" spans="1:11" ht="25.5" hidden="1" x14ac:dyDescent="0.2">
      <c r="A35" s="11"/>
      <c r="B35" s="13"/>
      <c r="C35" s="14"/>
      <c r="D35" s="31" t="s">
        <v>59</v>
      </c>
      <c r="E35" s="15">
        <v>4</v>
      </c>
      <c r="F35" s="16"/>
      <c r="G35" s="16"/>
      <c r="H35" s="16"/>
      <c r="I35" s="16"/>
      <c r="J35" s="18">
        <f t="shared" si="4"/>
        <v>0</v>
      </c>
      <c r="K35" s="42">
        <f t="shared" si="1"/>
        <v>0</v>
      </c>
    </row>
    <row r="36" spans="1:11" ht="18.75" hidden="1" x14ac:dyDescent="0.2">
      <c r="A36" s="11" t="s">
        <v>44</v>
      </c>
      <c r="B36" s="13"/>
      <c r="C36" s="14"/>
      <c r="D36" s="31"/>
      <c r="E36" s="15"/>
      <c r="F36" s="16"/>
      <c r="G36" s="16"/>
      <c r="H36" s="16"/>
      <c r="I36" s="16"/>
      <c r="J36" s="18">
        <f t="shared" si="4"/>
        <v>0</v>
      </c>
      <c r="K36" s="42" t="e">
        <f t="shared" si="1"/>
        <v>#DIV/0!</v>
      </c>
    </row>
    <row r="37" spans="1:11" ht="38.25" x14ac:dyDescent="0.2">
      <c r="A37" s="11" t="s">
        <v>7</v>
      </c>
      <c r="B37" s="48" t="s">
        <v>26</v>
      </c>
      <c r="C37" s="49" t="s">
        <v>27</v>
      </c>
      <c r="D37" s="49" t="s">
        <v>28</v>
      </c>
      <c r="E37" s="38"/>
      <c r="F37" s="39"/>
      <c r="G37" s="39"/>
      <c r="H37" s="39"/>
      <c r="I37" s="39"/>
      <c r="J37" s="18"/>
      <c r="K37" s="42"/>
    </row>
    <row r="38" spans="1:11" ht="34.15" customHeight="1" x14ac:dyDescent="0.2">
      <c r="A38" s="11" t="s">
        <v>7</v>
      </c>
      <c r="B38" s="13"/>
      <c r="C38" s="14"/>
      <c r="D38" s="31" t="s">
        <v>46</v>
      </c>
      <c r="E38" s="15">
        <v>5</v>
      </c>
      <c r="F38" s="16"/>
      <c r="G38" s="16"/>
      <c r="H38" s="16"/>
      <c r="I38" s="16"/>
      <c r="J38" s="18">
        <f t="shared" si="4"/>
        <v>0</v>
      </c>
      <c r="K38" s="42">
        <f t="shared" si="1"/>
        <v>0</v>
      </c>
    </row>
    <row r="39" spans="1:11" ht="34.15" hidden="1" customHeight="1" x14ac:dyDescent="0.2">
      <c r="A39" s="11" t="s">
        <v>44</v>
      </c>
      <c r="B39" s="13"/>
      <c r="C39" s="14"/>
      <c r="D39" s="31"/>
      <c r="E39" s="15"/>
      <c r="F39" s="16"/>
      <c r="G39" s="16"/>
      <c r="H39" s="16"/>
      <c r="I39" s="16"/>
      <c r="J39" s="18"/>
      <c r="K39" s="42" t="e">
        <f t="shared" si="1"/>
        <v>#DIV/0!</v>
      </c>
    </row>
    <row r="40" spans="1:11" ht="34.15" hidden="1" customHeight="1" x14ac:dyDescent="0.2">
      <c r="A40" s="11" t="s">
        <v>44</v>
      </c>
      <c r="B40" s="13"/>
      <c r="C40" s="14"/>
      <c r="D40" s="31"/>
      <c r="E40" s="15"/>
      <c r="F40" s="16"/>
      <c r="G40" s="16"/>
      <c r="H40" s="16"/>
      <c r="I40" s="16"/>
      <c r="J40" s="18"/>
      <c r="K40" s="42" t="e">
        <f t="shared" si="1"/>
        <v>#DIV/0!</v>
      </c>
    </row>
    <row r="41" spans="1:11" ht="34.15" hidden="1" customHeight="1" x14ac:dyDescent="0.2">
      <c r="A41" s="11" t="s">
        <v>44</v>
      </c>
      <c r="B41" s="13"/>
      <c r="C41" s="14"/>
      <c r="D41" s="31"/>
      <c r="E41" s="15"/>
      <c r="F41" s="16"/>
      <c r="G41" s="16"/>
      <c r="H41" s="16"/>
      <c r="I41" s="16"/>
      <c r="J41" s="18"/>
      <c r="K41" s="42" t="e">
        <f t="shared" si="1"/>
        <v>#DIV/0!</v>
      </c>
    </row>
    <row r="42" spans="1:11" ht="51" hidden="1" x14ac:dyDescent="0.2">
      <c r="A42" s="11" t="s">
        <v>44</v>
      </c>
      <c r="B42" s="36" t="s">
        <v>29</v>
      </c>
      <c r="C42" s="37" t="s">
        <v>30</v>
      </c>
      <c r="D42" s="37" t="s">
        <v>31</v>
      </c>
      <c r="E42" s="38"/>
      <c r="F42" s="39"/>
      <c r="G42" s="39"/>
      <c r="H42" s="39"/>
      <c r="I42" s="39"/>
      <c r="J42" s="18"/>
      <c r="K42" s="42"/>
    </row>
    <row r="43" spans="1:11" ht="18.75" hidden="1" x14ac:dyDescent="0.2">
      <c r="A43" s="11" t="s">
        <v>44</v>
      </c>
      <c r="B43" s="13"/>
      <c r="C43" s="13"/>
      <c r="D43" s="31" t="s">
        <v>60</v>
      </c>
      <c r="E43" s="32">
        <v>8</v>
      </c>
      <c r="F43" s="33"/>
      <c r="G43" s="33"/>
      <c r="H43" s="33"/>
      <c r="I43" s="33"/>
      <c r="J43" s="18">
        <f t="shared" si="4"/>
        <v>0</v>
      </c>
      <c r="K43" s="42">
        <f t="shared" si="1"/>
        <v>0</v>
      </c>
    </row>
    <row r="44" spans="1:11" ht="18.75" hidden="1" x14ac:dyDescent="0.2">
      <c r="A44" s="11" t="s">
        <v>44</v>
      </c>
      <c r="B44" s="13"/>
      <c r="C44" s="13"/>
      <c r="D44" s="31"/>
      <c r="E44" s="32"/>
      <c r="F44" s="33"/>
      <c r="G44" s="33"/>
      <c r="H44" s="33"/>
      <c r="I44" s="33"/>
      <c r="J44" s="18">
        <f t="shared" si="4"/>
        <v>0</v>
      </c>
      <c r="K44" s="42" t="e">
        <f t="shared" si="1"/>
        <v>#DIV/0!</v>
      </c>
    </row>
    <row r="45" spans="1:11" ht="18.75" hidden="1" x14ac:dyDescent="0.2">
      <c r="A45" s="11" t="s">
        <v>44</v>
      </c>
      <c r="B45" s="13"/>
      <c r="C45" s="13"/>
      <c r="D45" s="31"/>
      <c r="E45" s="32"/>
      <c r="F45" s="33"/>
      <c r="G45" s="33"/>
      <c r="H45" s="33"/>
      <c r="I45" s="33"/>
      <c r="J45" s="18">
        <f t="shared" si="4"/>
        <v>0</v>
      </c>
      <c r="K45" s="42" t="e">
        <f t="shared" si="1"/>
        <v>#DIV/0!</v>
      </c>
    </row>
    <row r="46" spans="1:11" ht="51" hidden="1" customHeight="1" x14ac:dyDescent="0.2">
      <c r="A46" s="11" t="s">
        <v>44</v>
      </c>
      <c r="B46" s="13"/>
      <c r="C46" s="13"/>
      <c r="D46" s="31" t="s">
        <v>47</v>
      </c>
      <c r="E46" s="32">
        <v>6</v>
      </c>
      <c r="F46" s="33"/>
      <c r="G46" s="33"/>
      <c r="H46" s="33"/>
      <c r="I46" s="33"/>
      <c r="J46" s="18">
        <f t="shared" si="4"/>
        <v>0</v>
      </c>
      <c r="K46" s="42">
        <f t="shared" si="1"/>
        <v>0</v>
      </c>
    </row>
    <row r="47" spans="1:11" ht="30" hidden="1" customHeight="1" x14ac:dyDescent="0.2">
      <c r="A47" s="11" t="s">
        <v>44</v>
      </c>
      <c r="B47" s="45" t="s">
        <v>61</v>
      </c>
      <c r="C47" s="58" t="s">
        <v>62</v>
      </c>
      <c r="D47" s="59"/>
      <c r="E47" s="29"/>
      <c r="F47" s="34"/>
      <c r="G47" s="34"/>
      <c r="H47" s="34"/>
      <c r="I47" s="35"/>
      <c r="J47" s="18"/>
      <c r="K47" s="42"/>
    </row>
    <row r="48" spans="1:11" ht="45" hidden="1" x14ac:dyDescent="0.2">
      <c r="A48" s="11" t="s">
        <v>44</v>
      </c>
      <c r="B48" s="46" t="s">
        <v>63</v>
      </c>
      <c r="C48" s="13" t="s">
        <v>64</v>
      </c>
      <c r="D48" s="47" t="s">
        <v>65</v>
      </c>
      <c r="E48" s="40"/>
      <c r="F48" s="41"/>
      <c r="G48" s="41"/>
      <c r="H48" s="41"/>
      <c r="I48" s="41"/>
      <c r="J48" s="18"/>
      <c r="K48" s="42"/>
    </row>
    <row r="49" spans="1:11" ht="25.5" hidden="1" x14ac:dyDescent="0.2">
      <c r="A49" s="11" t="s">
        <v>44</v>
      </c>
      <c r="B49" s="13"/>
      <c r="C49" s="14"/>
      <c r="D49" s="24" t="s">
        <v>69</v>
      </c>
      <c r="E49" s="15">
        <v>10</v>
      </c>
      <c r="F49" s="16"/>
      <c r="G49" s="16"/>
      <c r="H49" s="16"/>
      <c r="I49" s="16"/>
      <c r="J49" s="18">
        <f t="shared" si="4"/>
        <v>0</v>
      </c>
      <c r="K49" s="42">
        <f t="shared" si="1"/>
        <v>0</v>
      </c>
    </row>
    <row r="50" spans="1:11" ht="38.25" hidden="1" x14ac:dyDescent="0.2">
      <c r="A50" s="11" t="s">
        <v>44</v>
      </c>
      <c r="B50" s="13"/>
      <c r="C50" s="14"/>
      <c r="D50" s="24" t="s">
        <v>48</v>
      </c>
      <c r="E50" s="15"/>
      <c r="F50" s="16"/>
      <c r="G50" s="16"/>
      <c r="H50" s="16"/>
      <c r="I50" s="16"/>
      <c r="J50" s="18">
        <f t="shared" si="4"/>
        <v>0</v>
      </c>
      <c r="K50" s="42" t="e">
        <f t="shared" si="1"/>
        <v>#DIV/0!</v>
      </c>
    </row>
    <row r="51" spans="1:11" ht="38.25" hidden="1" x14ac:dyDescent="0.2">
      <c r="A51" s="11" t="s">
        <v>44</v>
      </c>
      <c r="B51" s="36" t="s">
        <v>32</v>
      </c>
      <c r="C51" s="37" t="s">
        <v>33</v>
      </c>
      <c r="D51" s="37" t="s">
        <v>34</v>
      </c>
      <c r="E51" s="38"/>
      <c r="F51" s="39"/>
      <c r="G51" s="39"/>
      <c r="H51" s="39"/>
      <c r="I51" s="39"/>
      <c r="J51" s="18"/>
      <c r="K51" s="42" t="e">
        <f t="shared" si="1"/>
        <v>#DIV/0!</v>
      </c>
    </row>
    <row r="52" spans="1:11" ht="34.15" hidden="1" customHeight="1" x14ac:dyDescent="0.2">
      <c r="A52" s="11" t="s">
        <v>44</v>
      </c>
      <c r="B52" s="13"/>
      <c r="C52" s="14"/>
      <c r="D52" s="24" t="s">
        <v>45</v>
      </c>
      <c r="E52" s="15"/>
      <c r="F52" s="16"/>
      <c r="G52" s="16"/>
      <c r="H52" s="16"/>
      <c r="I52" s="16"/>
      <c r="J52" s="18">
        <f t="shared" si="4"/>
        <v>0</v>
      </c>
      <c r="K52" s="42" t="e">
        <f t="shared" si="1"/>
        <v>#DIV/0!</v>
      </c>
    </row>
    <row r="53" spans="1:11" ht="34.15" hidden="1" customHeight="1" x14ac:dyDescent="0.2">
      <c r="A53" s="11" t="s">
        <v>44</v>
      </c>
      <c r="B53" s="13"/>
      <c r="C53" s="14"/>
      <c r="D53" s="24" t="s">
        <v>53</v>
      </c>
      <c r="E53" s="15"/>
      <c r="F53" s="16"/>
      <c r="G53" s="16"/>
      <c r="H53" s="16"/>
      <c r="I53" s="16"/>
      <c r="J53" s="18">
        <f t="shared" si="4"/>
        <v>0</v>
      </c>
      <c r="K53" s="42" t="e">
        <f t="shared" si="1"/>
        <v>#DIV/0!</v>
      </c>
    </row>
    <row r="54" spans="1:11" ht="34.15" hidden="1" customHeight="1" x14ac:dyDescent="0.2">
      <c r="A54" s="11" t="s">
        <v>44</v>
      </c>
      <c r="B54" s="13"/>
      <c r="C54" s="14"/>
      <c r="D54" s="24" t="s">
        <v>49</v>
      </c>
      <c r="E54" s="15"/>
      <c r="F54" s="16"/>
      <c r="G54" s="16"/>
      <c r="H54" s="16"/>
      <c r="I54" s="16"/>
      <c r="J54" s="18">
        <f t="shared" si="4"/>
        <v>0</v>
      </c>
      <c r="K54" s="42" t="e">
        <f t="shared" si="1"/>
        <v>#DIV/0!</v>
      </c>
    </row>
    <row r="55" spans="1:11" ht="89.25" hidden="1" x14ac:dyDescent="0.2">
      <c r="A55" s="11" t="s">
        <v>44</v>
      </c>
      <c r="B55" s="36" t="s">
        <v>35</v>
      </c>
      <c r="C55" s="37" t="s">
        <v>36</v>
      </c>
      <c r="D55" s="37" t="s">
        <v>37</v>
      </c>
      <c r="E55" s="38"/>
      <c r="F55" s="39"/>
      <c r="G55" s="39"/>
      <c r="H55" s="39"/>
      <c r="I55" s="39"/>
      <c r="J55" s="18"/>
      <c r="K55" s="42" t="e">
        <f t="shared" si="1"/>
        <v>#DIV/0!</v>
      </c>
    </row>
    <row r="56" spans="1:11" ht="25.5" hidden="1" x14ac:dyDescent="0.2">
      <c r="A56" s="11" t="s">
        <v>44</v>
      </c>
      <c r="B56" s="13"/>
      <c r="C56" s="14"/>
      <c r="D56" s="27" t="s">
        <v>50</v>
      </c>
      <c r="E56" s="15">
        <v>3</v>
      </c>
      <c r="F56" s="16"/>
      <c r="G56" s="16"/>
      <c r="H56" s="16"/>
      <c r="I56" s="16"/>
      <c r="J56" s="18">
        <f t="shared" si="4"/>
        <v>0</v>
      </c>
      <c r="K56" s="42">
        <f t="shared" si="1"/>
        <v>0</v>
      </c>
    </row>
    <row r="57" spans="1:11" ht="25.5" hidden="1" x14ac:dyDescent="0.2">
      <c r="A57" s="11" t="s">
        <v>44</v>
      </c>
      <c r="B57" s="13"/>
      <c r="C57" s="14"/>
      <c r="D57" s="26" t="s">
        <v>55</v>
      </c>
      <c r="E57" s="15">
        <v>2</v>
      </c>
      <c r="F57" s="16"/>
      <c r="G57" s="16"/>
      <c r="H57" s="16"/>
      <c r="I57" s="16"/>
      <c r="J57" s="18">
        <f t="shared" si="4"/>
        <v>0</v>
      </c>
      <c r="K57" s="42">
        <f t="shared" si="1"/>
        <v>0</v>
      </c>
    </row>
    <row r="58" spans="1:11" ht="25.5" hidden="1" x14ac:dyDescent="0.2">
      <c r="A58" s="11" t="s">
        <v>44</v>
      </c>
      <c r="B58" s="13"/>
      <c r="C58" s="14"/>
      <c r="D58" s="26" t="s">
        <v>54</v>
      </c>
      <c r="E58" s="15">
        <v>3</v>
      </c>
      <c r="F58" s="16"/>
      <c r="G58" s="16"/>
      <c r="H58" s="16"/>
      <c r="I58" s="16"/>
      <c r="J58" s="18">
        <f t="shared" si="4"/>
        <v>0</v>
      </c>
      <c r="K58" s="42">
        <f t="shared" si="1"/>
        <v>0</v>
      </c>
    </row>
    <row r="59" spans="1:11" ht="25.5" hidden="1" x14ac:dyDescent="0.2">
      <c r="A59" s="11" t="s">
        <v>44</v>
      </c>
      <c r="B59" s="13"/>
      <c r="C59" s="14"/>
      <c r="D59" s="26" t="s">
        <v>51</v>
      </c>
      <c r="E59" s="15">
        <v>3</v>
      </c>
      <c r="F59" s="16"/>
      <c r="G59" s="16"/>
      <c r="H59" s="16"/>
      <c r="I59" s="16"/>
      <c r="J59" s="18">
        <f t="shared" si="4"/>
        <v>0</v>
      </c>
      <c r="K59" s="42">
        <f t="shared" si="1"/>
        <v>0</v>
      </c>
    </row>
    <row r="60" spans="1:11" ht="25.5" hidden="1" x14ac:dyDescent="0.2">
      <c r="A60" s="11" t="s">
        <v>44</v>
      </c>
      <c r="B60" s="13"/>
      <c r="C60" s="14"/>
      <c r="D60" s="26" t="s">
        <v>56</v>
      </c>
      <c r="E60" s="15">
        <v>3</v>
      </c>
      <c r="F60" s="16"/>
      <c r="G60" s="16"/>
      <c r="H60" s="16"/>
      <c r="I60" s="16"/>
      <c r="J60" s="18">
        <f t="shared" si="4"/>
        <v>0</v>
      </c>
      <c r="K60" s="42">
        <f t="shared" si="1"/>
        <v>0</v>
      </c>
    </row>
    <row r="61" spans="1:11" ht="25.5" hidden="1" x14ac:dyDescent="0.2">
      <c r="A61" s="11" t="s">
        <v>44</v>
      </c>
      <c r="B61" s="13"/>
      <c r="C61" s="14"/>
      <c r="D61" s="24" t="s">
        <v>52</v>
      </c>
      <c r="E61" s="15">
        <v>2</v>
      </c>
      <c r="F61" s="16"/>
      <c r="G61" s="16"/>
      <c r="H61" s="16"/>
      <c r="I61" s="16"/>
      <c r="J61" s="18">
        <f t="shared" si="4"/>
        <v>0</v>
      </c>
      <c r="K61" s="42">
        <f t="shared" si="1"/>
        <v>0</v>
      </c>
    </row>
    <row r="62" spans="1:11" ht="30.6" customHeight="1" x14ac:dyDescent="0.2">
      <c r="A62" s="1" t="s">
        <v>7</v>
      </c>
      <c r="B62" s="20"/>
      <c r="C62" s="28"/>
      <c r="D62" s="28"/>
      <c r="E62" s="22">
        <f>SUMIF($A$8:$A$61,"o",E8:E61)</f>
        <v>20</v>
      </c>
      <c r="F62" s="21"/>
      <c r="G62" s="21"/>
      <c r="H62" s="21"/>
      <c r="I62" s="21"/>
      <c r="J62" s="22">
        <f>SUMIF($A$8:$A$61,"o",J8:J61)</f>
        <v>0</v>
      </c>
    </row>
    <row r="63" spans="1:11" ht="23.25" customHeight="1" thickBot="1" x14ac:dyDescent="0.25">
      <c r="A63" s="1" t="s">
        <v>7</v>
      </c>
      <c r="B63" s="20"/>
      <c r="C63" s="23"/>
      <c r="D63" s="74" t="s">
        <v>38</v>
      </c>
      <c r="E63" s="74"/>
      <c r="F63" s="75">
        <f>J62/E62*20</f>
        <v>0</v>
      </c>
      <c r="G63" s="75"/>
      <c r="H63" s="76" t="s">
        <v>39</v>
      </c>
      <c r="I63" s="76"/>
      <c r="J63" s="20"/>
    </row>
    <row r="64" spans="1:11" ht="25.5" customHeight="1" x14ac:dyDescent="0.2">
      <c r="A64" s="1" t="s">
        <v>7</v>
      </c>
      <c r="B64" s="20"/>
      <c r="C64" s="23"/>
      <c r="D64" s="65" t="s">
        <v>40</v>
      </c>
      <c r="E64" s="66"/>
      <c r="F64" s="67">
        <f>CEILING(F63,0.5)</f>
        <v>0</v>
      </c>
      <c r="G64" s="67"/>
      <c r="H64" s="67" t="s">
        <v>39</v>
      </c>
      <c r="I64" s="67"/>
      <c r="J64" s="20"/>
    </row>
    <row r="65" spans="1:10" ht="23.25" customHeight="1" thickBot="1" x14ac:dyDescent="0.25">
      <c r="A65" s="1" t="s">
        <v>7</v>
      </c>
      <c r="B65" s="20"/>
      <c r="C65" s="23"/>
      <c r="D65" s="60" t="s">
        <v>41</v>
      </c>
      <c r="E65" s="61"/>
      <c r="F65" s="68">
        <v>4</v>
      </c>
      <c r="G65" s="68"/>
      <c r="H65" s="69"/>
      <c r="I65" s="70"/>
      <c r="J65" s="20"/>
    </row>
    <row r="66" spans="1:10" ht="26.25" customHeight="1" thickBot="1" x14ac:dyDescent="0.25">
      <c r="A66" s="1" t="s">
        <v>7</v>
      </c>
      <c r="B66" s="20"/>
      <c r="C66" s="23"/>
      <c r="D66" s="60" t="s">
        <v>42</v>
      </c>
      <c r="E66" s="61"/>
      <c r="F66" s="62">
        <f>F64*F65</f>
        <v>0</v>
      </c>
      <c r="G66" s="62"/>
      <c r="H66" s="63" t="s">
        <v>43</v>
      </c>
      <c r="I66" s="64"/>
      <c r="J66" s="20"/>
    </row>
    <row r="67" spans="1:10" x14ac:dyDescent="0.2">
      <c r="B67" s="20"/>
      <c r="C67" s="20"/>
      <c r="D67" s="20"/>
      <c r="E67" s="20"/>
      <c r="F67" s="20"/>
      <c r="G67" s="20"/>
      <c r="H67" s="20"/>
      <c r="I67" s="20"/>
      <c r="J67" s="20"/>
    </row>
  </sheetData>
  <autoFilter ref="A7:J66" xr:uid="{00000000-0009-0000-0000-000000000000}">
    <filterColumn colId="0">
      <filters>
        <filter val="o"/>
      </filters>
    </filterColumn>
    <filterColumn colId="1" showButton="0"/>
  </autoFilter>
  <mergeCells count="20">
    <mergeCell ref="E29:I29"/>
    <mergeCell ref="C29:D29"/>
    <mergeCell ref="C47:D47"/>
    <mergeCell ref="D63:E63"/>
    <mergeCell ref="F63:G63"/>
    <mergeCell ref="H63:I63"/>
    <mergeCell ref="D66:E66"/>
    <mergeCell ref="F66:G66"/>
    <mergeCell ref="H66:I66"/>
    <mergeCell ref="D64:E64"/>
    <mergeCell ref="F64:G64"/>
    <mergeCell ref="H64:I64"/>
    <mergeCell ref="D65:E65"/>
    <mergeCell ref="F65:G65"/>
    <mergeCell ref="H65:I65"/>
    <mergeCell ref="B5:I5"/>
    <mergeCell ref="B7:C7"/>
    <mergeCell ref="C8:D8"/>
    <mergeCell ref="C19:D19"/>
    <mergeCell ref="C26:D26"/>
  </mergeCells>
  <conditionalFormatting sqref="J14:J61">
    <cfRule type="cellIs" dxfId="18" priority="68" operator="equal">
      <formula>""" """</formula>
    </cfRule>
    <cfRule type="cellIs" dxfId="17" priority="69" operator="equal">
      <formula>" "</formula>
    </cfRule>
    <cfRule type="containsText" dxfId="16" priority="70" operator="containsText" text="&quot; &quot;">
      <formula>NOT(ISERROR(SEARCH(""" """,J14)))</formula>
    </cfRule>
  </conditionalFormatting>
  <conditionalFormatting sqref="E48:E61 E9 E13:E18">
    <cfRule type="cellIs" dxfId="15" priority="58" operator="equal">
      <formula>"O"</formula>
    </cfRule>
  </conditionalFormatting>
  <conditionalFormatting sqref="E20">
    <cfRule type="cellIs" dxfId="14" priority="54" operator="equal">
      <formula>"O"</formula>
    </cfRule>
  </conditionalFormatting>
  <conditionalFormatting sqref="E46 E27:E28 E30:E42">
    <cfRule type="cellIs" dxfId="13" priority="53" operator="equal">
      <formula>"O"</formula>
    </cfRule>
  </conditionalFormatting>
  <conditionalFormatting sqref="J9">
    <cfRule type="cellIs" dxfId="12" priority="49" operator="equal">
      <formula>""" """</formula>
    </cfRule>
    <cfRule type="cellIs" dxfId="11" priority="50" operator="equal">
      <formula>" "</formula>
    </cfRule>
    <cfRule type="containsText" dxfId="10" priority="51" operator="containsText" text="&quot; &quot;">
      <formula>NOT(ISERROR(SEARCH(""" """,J9)))</formula>
    </cfRule>
  </conditionalFormatting>
  <conditionalFormatting sqref="J10:J13">
    <cfRule type="cellIs" dxfId="9" priority="46" operator="equal">
      <formula>""" """</formula>
    </cfRule>
    <cfRule type="cellIs" dxfId="8" priority="47" operator="equal">
      <formula>" "</formula>
    </cfRule>
    <cfRule type="containsText" dxfId="7" priority="48" operator="containsText" text="&quot; &quot;">
      <formula>NOT(ISERROR(SEARCH(""" """,J10)))</formula>
    </cfRule>
  </conditionalFormatting>
  <conditionalFormatting sqref="E12">
    <cfRule type="cellIs" dxfId="6" priority="35" operator="equal">
      <formula>"O"</formula>
    </cfRule>
  </conditionalFormatting>
  <conditionalFormatting sqref="E11">
    <cfRule type="cellIs" dxfId="5" priority="34" operator="equal">
      <formula>"O"</formula>
    </cfRule>
  </conditionalFormatting>
  <conditionalFormatting sqref="E10">
    <cfRule type="cellIs" dxfId="4" priority="33" operator="equal">
      <formula>"O"</formula>
    </cfRule>
  </conditionalFormatting>
  <conditionalFormatting sqref="E21:E25">
    <cfRule type="cellIs" dxfId="3" priority="29" operator="equal">
      <formula>"O"</formula>
    </cfRule>
  </conditionalFormatting>
  <conditionalFormatting sqref="E45">
    <cfRule type="cellIs" dxfId="2" priority="28" operator="equal">
      <formula>"O"</formula>
    </cfRule>
  </conditionalFormatting>
  <conditionalFormatting sqref="E44">
    <cfRule type="cellIs" dxfId="1" priority="27" operator="equal">
      <formula>"O"</formula>
    </cfRule>
  </conditionalFormatting>
  <conditionalFormatting sqref="E43">
    <cfRule type="cellIs" dxfId="0" priority="26" operator="equal">
      <formula>"O"</formula>
    </cfRule>
  </conditionalFormatting>
  <conditionalFormatting sqref="K10:K61">
    <cfRule type="iconSet" priority="14">
      <iconSet iconSet="4TrafficLights">
        <cfvo type="percent" val="0"/>
        <cfvo type="percent" val="25"/>
        <cfvo type="percent" val="50"/>
        <cfvo type="percent" val="75"/>
      </iconSet>
    </cfRule>
  </conditionalFormatting>
  <dataValidations disablePrompts="1" count="1">
    <dataValidation type="list" allowBlank="1" showInputMessage="1" showErrorMessage="1" sqref="E14"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N°3 SAC A DOS</vt:lpstr>
      <vt:lpstr>'TP N°3 SAC A DOS'!__xlnm.Print_Area_3</vt:lpstr>
      <vt:lpstr>'TP N°3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2023-04-23T10:19:47Z</cp:lastPrinted>
  <dcterms:created xsi:type="dcterms:W3CDTF">2015-10-16T07:57:06Z</dcterms:created>
  <dcterms:modified xsi:type="dcterms:W3CDTF">2023-04-23T10:22:10Z</dcterms:modified>
</cp:coreProperties>
</file>