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ffignal\Projet de Publication Eduscol STI ETINCEL\Publi capteur d'effort\1. TP dimensionner le corps d'epreuve\"/>
    </mc:Choice>
  </mc:AlternateContent>
  <bookViews>
    <workbookView xWindow="600" yWindow="120" windowWidth="21840" windowHeight="12336"/>
  </bookViews>
  <sheets>
    <sheet name="corps d'épreuve" sheetId="6" r:id="rId1"/>
  </sheets>
  <definedNames>
    <definedName name="b" localSheetId="0">'corps d''épreuve'!$C$8</definedName>
    <definedName name="b">#REF!</definedName>
    <definedName name="E" localSheetId="0">'corps d''épreuve'!$G$8</definedName>
    <definedName name="E">#REF!</definedName>
    <definedName name="Fmax">'corps d''épreuve'!$E$8</definedName>
    <definedName name="Fmin">'corps d''épreuve'!$F$8</definedName>
    <definedName name="h" localSheetId="0">'corps d''épreuve'!$D$8</definedName>
    <definedName name="h">#REF!</definedName>
    <definedName name="IGz" localSheetId="0">'corps d''épreuve'!$H$8</definedName>
    <definedName name="IGz">#REF!</definedName>
    <definedName name="Lpoutre">'corps d''épreuve'!$B$8</definedName>
    <definedName name="Mfx">#REF!</definedName>
    <definedName name="N">'corps d''épreuve'!$F$8</definedName>
    <definedName name="Re">'corps d''épreuve'!$I$8</definedName>
    <definedName name="s">'corps d''épreuve'!$J$8</definedName>
  </definedNames>
  <calcPr calcId="152511"/>
</workbook>
</file>

<file path=xl/calcChain.xml><?xml version="1.0" encoding="utf-8"?>
<calcChain xmlns="http://schemas.openxmlformats.org/spreadsheetml/2006/main">
  <c r="C55" i="6" l="1"/>
  <c r="B55" i="6"/>
  <c r="C54" i="6"/>
  <c r="H8" i="6"/>
  <c r="D14" i="6" s="1"/>
  <c r="C14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A15" i="6"/>
  <c r="C15" i="6" s="1"/>
  <c r="B47" i="6" l="1"/>
  <c r="B46" i="6"/>
  <c r="G14" i="6"/>
  <c r="D15" i="6"/>
  <c r="E15" i="6"/>
  <c r="F15" i="6" s="1"/>
  <c r="G15" i="6"/>
  <c r="A16" i="6"/>
  <c r="D16" i="6" s="1"/>
  <c r="E14" i="6"/>
  <c r="F14" i="6" l="1"/>
  <c r="A17" i="6"/>
  <c r="D17" i="6" s="1"/>
  <c r="C16" i="6"/>
  <c r="G16" i="6"/>
  <c r="E16" i="6" l="1"/>
  <c r="F16" i="6" s="1"/>
  <c r="G17" i="6"/>
  <c r="C17" i="6"/>
  <c r="E17" i="6" s="1"/>
  <c r="F17" i="6" s="1"/>
  <c r="A18" i="6"/>
  <c r="D18" i="6" s="1"/>
  <c r="A19" i="6" l="1"/>
  <c r="D19" i="6" s="1"/>
  <c r="G18" i="6"/>
  <c r="C18" i="6"/>
  <c r="E18" i="6" s="1"/>
  <c r="F18" i="6" s="1"/>
  <c r="G19" i="6" l="1"/>
  <c r="C19" i="6"/>
  <c r="A20" i="6"/>
  <c r="D20" i="6" s="1"/>
  <c r="E19" i="6" l="1"/>
  <c r="F19" i="6" s="1"/>
  <c r="G20" i="6"/>
  <c r="A21" i="6"/>
  <c r="D21" i="6" s="1"/>
  <c r="C20" i="6"/>
  <c r="E20" i="6" s="1"/>
  <c r="F20" i="6" s="1"/>
  <c r="G21" i="6" l="1"/>
  <c r="C21" i="6"/>
  <c r="E21" i="6" s="1"/>
  <c r="F21" i="6" s="1"/>
  <c r="A22" i="6"/>
  <c r="D22" i="6" s="1"/>
  <c r="G22" i="6" l="1"/>
  <c r="C22" i="6"/>
  <c r="E22" i="6" s="1"/>
  <c r="F22" i="6" s="1"/>
  <c r="A23" i="6"/>
  <c r="D23" i="6" s="1"/>
  <c r="G23" i="6" l="1"/>
  <c r="C23" i="6"/>
  <c r="E23" i="6" s="1"/>
  <c r="F23" i="6" s="1"/>
  <c r="A24" i="6"/>
  <c r="D24" i="6" s="1"/>
  <c r="G24" i="6" l="1"/>
  <c r="A25" i="6"/>
  <c r="D25" i="6" s="1"/>
  <c r="C24" i="6"/>
  <c r="E24" i="6" s="1"/>
  <c r="F24" i="6" s="1"/>
  <c r="G25" i="6" l="1"/>
  <c r="C25" i="6"/>
  <c r="E25" i="6" s="1"/>
  <c r="F25" i="6" s="1"/>
  <c r="A26" i="6"/>
  <c r="D26" i="6" s="1"/>
  <c r="G26" i="6" l="1"/>
  <c r="C26" i="6"/>
  <c r="E26" i="6" s="1"/>
  <c r="F26" i="6" s="1"/>
  <c r="A27" i="6"/>
  <c r="D27" i="6" s="1"/>
  <c r="G27" i="6" l="1"/>
  <c r="A28" i="6"/>
  <c r="D28" i="6" s="1"/>
  <c r="C27" i="6"/>
  <c r="E27" i="6" s="1"/>
  <c r="F27" i="6" s="1"/>
  <c r="G28" i="6" l="1"/>
  <c r="C28" i="6"/>
  <c r="E28" i="6" s="1"/>
  <c r="F28" i="6" s="1"/>
  <c r="A29" i="6"/>
  <c r="D29" i="6" s="1"/>
  <c r="G29" i="6" l="1"/>
  <c r="C29" i="6"/>
  <c r="E29" i="6" s="1"/>
  <c r="F29" i="6" s="1"/>
  <c r="A30" i="6"/>
  <c r="D30" i="6" s="1"/>
  <c r="G30" i="6" l="1"/>
  <c r="C30" i="6"/>
  <c r="E30" i="6" s="1"/>
  <c r="F30" i="6" s="1"/>
  <c r="A31" i="6"/>
  <c r="D31" i="6" s="1"/>
  <c r="G31" i="6" l="1"/>
  <c r="C31" i="6"/>
  <c r="E31" i="6" s="1"/>
  <c r="F31" i="6" s="1"/>
  <c r="A32" i="6"/>
  <c r="D32" i="6" s="1"/>
  <c r="G32" i="6" l="1"/>
  <c r="A33" i="6"/>
  <c r="D33" i="6" s="1"/>
  <c r="C32" i="6"/>
  <c r="E32" i="6" s="1"/>
  <c r="F32" i="6" s="1"/>
  <c r="G33" i="6" l="1"/>
  <c r="C33" i="6"/>
  <c r="E33" i="6" s="1"/>
  <c r="F33" i="6" s="1"/>
  <c r="A34" i="6"/>
  <c r="D34" i="6" s="1"/>
  <c r="G34" i="6" l="1"/>
  <c r="C34" i="6"/>
  <c r="E34" i="6" s="1"/>
  <c r="F34" i="6" s="1"/>
  <c r="A35" i="6"/>
  <c r="D35" i="6" s="1"/>
  <c r="G35" i="6" l="1"/>
  <c r="C35" i="6"/>
  <c r="E35" i="6" s="1"/>
  <c r="F35" i="6" s="1"/>
  <c r="A36" i="6"/>
  <c r="D36" i="6" s="1"/>
  <c r="G36" i="6" l="1"/>
  <c r="C36" i="6"/>
  <c r="E36" i="6" s="1"/>
  <c r="F36" i="6" s="1"/>
  <c r="A37" i="6"/>
  <c r="D37" i="6" s="1"/>
  <c r="G37" i="6" l="1"/>
  <c r="C37" i="6"/>
  <c r="E37" i="6" s="1"/>
  <c r="F37" i="6" s="1"/>
  <c r="A38" i="6"/>
  <c r="D38" i="6" s="1"/>
  <c r="G38" i="6" l="1"/>
  <c r="C38" i="6"/>
  <c r="E38" i="6" s="1"/>
  <c r="F38" i="6" s="1"/>
  <c r="A39" i="6"/>
  <c r="D39" i="6" s="1"/>
  <c r="G39" i="6" l="1"/>
  <c r="A40" i="6"/>
  <c r="D40" i="6" s="1"/>
  <c r="C39" i="6"/>
  <c r="E39" i="6" s="1"/>
  <c r="F39" i="6" s="1"/>
  <c r="G40" i="6" l="1"/>
  <c r="C40" i="6"/>
  <c r="E40" i="6" s="1"/>
  <c r="F40" i="6" s="1"/>
  <c r="A41" i="6"/>
  <c r="D41" i="6" s="1"/>
  <c r="G41" i="6" l="1"/>
  <c r="C41" i="6"/>
  <c r="E41" i="6" s="1"/>
  <c r="F41" i="6" s="1"/>
  <c r="A42" i="6"/>
  <c r="D42" i="6" s="1"/>
  <c r="G42" i="6" l="1"/>
  <c r="C42" i="6"/>
  <c r="E42" i="6" s="1"/>
  <c r="F42" i="6" s="1"/>
  <c r="A43" i="6"/>
  <c r="D43" i="6" s="1"/>
  <c r="G43" i="6" l="1"/>
  <c r="C43" i="6"/>
  <c r="E43" i="6" s="1"/>
  <c r="F43" i="6" s="1"/>
  <c r="A44" i="6"/>
  <c r="D44" i="6" s="1"/>
  <c r="D47" i="6" l="1"/>
  <c r="D46" i="6"/>
  <c r="C44" i="6"/>
  <c r="G44" i="6"/>
  <c r="E44" i="6" l="1"/>
  <c r="F44" i="6" s="1"/>
  <c r="C47" i="6"/>
  <c r="C46" i="6"/>
  <c r="G46" i="6"/>
  <c r="G47" i="6"/>
  <c r="E47" i="6"/>
  <c r="E46" i="6"/>
  <c r="F47" i="6" l="1"/>
  <c r="F46" i="6"/>
</calcChain>
</file>

<file path=xl/sharedStrings.xml><?xml version="1.0" encoding="utf-8"?>
<sst xmlns="http://schemas.openxmlformats.org/spreadsheetml/2006/main" count="47" uniqueCount="37">
  <si>
    <t>b</t>
  </si>
  <si>
    <t>h</t>
  </si>
  <si>
    <t>x</t>
  </si>
  <si>
    <t>Ty</t>
  </si>
  <si>
    <t>Abscisse du point étudié</t>
  </si>
  <si>
    <t>Composantes du torseur de cohésion</t>
  </si>
  <si>
    <t>Mfz</t>
  </si>
  <si>
    <t>(N)</t>
  </si>
  <si>
    <t>sigma_max</t>
  </si>
  <si>
    <t>IGz</t>
  </si>
  <si>
    <t>E</t>
  </si>
  <si>
    <t>Données :</t>
  </si>
  <si>
    <t>eps_max</t>
  </si>
  <si>
    <t>(mm)</t>
  </si>
  <si>
    <t>(MPa)</t>
  </si>
  <si>
    <t>(mm^4)</t>
  </si>
  <si>
    <t>L</t>
  </si>
  <si>
    <t>Re</t>
  </si>
  <si>
    <t>eps_min</t>
  </si>
  <si>
    <t>(N.mm)</t>
  </si>
  <si>
    <t>Exigence 1</t>
  </si>
  <si>
    <t>Exigence 2</t>
  </si>
  <si>
    <t>Exigence 3</t>
  </si>
  <si>
    <t>Déformation maximale dans une section sous Fmin/2</t>
  </si>
  <si>
    <t>Déformation maximale dans une section sous Fmax/2</t>
  </si>
  <si>
    <t>y(x)</t>
  </si>
  <si>
    <t>Fmax/2</t>
  </si>
  <si>
    <t>Fmin/2</t>
  </si>
  <si>
    <t>Notice de dimensionnement d'un corps d'épreuve de capteur d'effort</t>
  </si>
  <si>
    <t>Contrainte normale sigma_max dans une section
(en  yM=h/2)</t>
  </si>
  <si>
    <t>(-)</t>
  </si>
  <si>
    <t>s (coef. sécu.)</t>
  </si>
  <si>
    <t>Tracé de Re/s :</t>
  </si>
  <si>
    <t>→ Cellules à compléter (valeur…)</t>
  </si>
  <si>
    <t>Déformée sous Fmax/2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</si>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</sst>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1" xfId="0" applyFill="1" applyBorder="1"/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2" fontId="0" fillId="3" borderId="2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1" fontId="0" fillId="6" borderId="4" xfId="0" applyNumberFormat="1" applyFill="1" applyBorder="1" applyAlignment="1">
      <alignment horizontal="center" vertical="center"/>
    </xf>
    <xf numFmtId="11" fontId="0" fillId="6" borderId="6" xfId="0" applyNumberFormat="1" applyFill="1" applyBorder="1" applyAlignment="1">
      <alignment horizontal="center" vertical="center"/>
    </xf>
    <xf numFmtId="11" fontId="0" fillId="6" borderId="8" xfId="0" applyNumberFormat="1" applyFill="1" applyBorder="1" applyAlignment="1">
      <alignment horizontal="center" vertical="center"/>
    </xf>
    <xf numFmtId="11" fontId="0" fillId="5" borderId="1" xfId="0" applyNumberFormat="1" applyFill="1" applyBorder="1" applyAlignment="1">
      <alignment horizontal="center" vertical="center"/>
    </xf>
    <xf numFmtId="11" fontId="0" fillId="5" borderId="2" xfId="0" applyNumberFormat="1" applyFill="1" applyBorder="1" applyAlignment="1">
      <alignment horizontal="center" vertical="center"/>
    </xf>
    <xf numFmtId="11" fontId="0" fillId="5" borderId="3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3" borderId="7" xfId="0" applyNumberFormat="1" applyFill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2" borderId="9" xfId="0" applyFill="1" applyBorder="1"/>
    <xf numFmtId="1" fontId="0" fillId="0" borderId="11" xfId="0" applyNumberFormat="1" applyFill="1" applyBorder="1" applyAlignment="1">
      <alignment horizontal="center" vertical="center"/>
    </xf>
    <xf numFmtId="17" fontId="4" fillId="0" borderId="0" xfId="0" applyNumberFormat="1" applyFont="1" applyFill="1" applyBorder="1" applyAlignment="1">
      <alignment horizontal="center" vertical="center"/>
    </xf>
    <xf numFmtId="11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5" fillId="0" borderId="0" xfId="0" applyFont="1" applyFill="1"/>
    <xf numFmtId="1" fontId="5" fillId="0" borderId="0" xfId="0" applyNumberFormat="1" applyFont="1" applyFill="1"/>
    <xf numFmtId="165" fontId="0" fillId="7" borderId="4" xfId="0" applyNumberFormat="1" applyFill="1" applyBorder="1" applyAlignment="1">
      <alignment horizontal="center" vertical="center"/>
    </xf>
    <xf numFmtId="165" fontId="0" fillId="7" borderId="6" xfId="0" applyNumberFormat="1" applyFill="1" applyBorder="1" applyAlignment="1">
      <alignment horizontal="center" vertical="center"/>
    </xf>
    <xf numFmtId="165" fontId="0" fillId="7" borderId="8" xfId="0" applyNumberFormat="1" applyFill="1" applyBorder="1" applyAlignment="1">
      <alignment horizontal="center" vertical="center"/>
    </xf>
    <xf numFmtId="0" fontId="0" fillId="0" borderId="4" xfId="0" applyBorder="1"/>
    <xf numFmtId="2" fontId="0" fillId="0" borderId="10" xfId="0" applyNumberFormat="1" applyFill="1" applyBorder="1" applyAlignment="1">
      <alignment horizontal="center" vertical="center"/>
    </xf>
    <xf numFmtId="165" fontId="0" fillId="0" borderId="10" xfId="0" applyNumberFormat="1" applyFill="1" applyBorder="1" applyAlignment="1">
      <alignment horizontal="center" vertical="center"/>
    </xf>
    <xf numFmtId="11" fontId="0" fillId="0" borderId="10" xfId="0" applyNumberFormat="1" applyFill="1" applyBorder="1" applyAlignment="1">
      <alignment horizontal="center" vertical="center"/>
    </xf>
    <xf numFmtId="11" fontId="0" fillId="0" borderId="5" xfId="0" applyNumberFormat="1" applyFill="1" applyBorder="1" applyAlignment="1">
      <alignment horizontal="center" vertical="center"/>
    </xf>
    <xf numFmtId="0" fontId="0" fillId="0" borderId="8" xfId="0" applyBorder="1"/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1" fontId="0" fillId="0" borderId="11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Moment de flexion le long de la poutre</a:t>
            </a:r>
          </a:p>
        </c:rich>
      </c:tx>
      <c:layout>
        <c:manualLayout>
          <c:xMode val="edge"/>
          <c:yMode val="edge"/>
          <c:x val="0.24664588801399837"/>
          <c:y val="3.9800986115320812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'corps d''épreuve'!$C$12:$C$13</c:f>
              <c:strCache>
                <c:ptCount val="2"/>
                <c:pt idx="0">
                  <c:v>Mfz</c:v>
                </c:pt>
                <c:pt idx="1">
                  <c:v>(N.mm)</c:v>
                </c:pt>
              </c:strCache>
            </c:strRef>
          </c:tx>
          <c:marker>
            <c:symbol val="square"/>
            <c:size val="3"/>
          </c:marker>
          <c:xVal>
            <c:numRef>
              <c:f>'corps d''épreuve'!$A$14:$A$44</c:f>
              <c:numCache>
                <c:formatCode>0.00</c:formatCode>
                <c:ptCount val="31"/>
                <c:pt idx="0">
                  <c:v>0</c:v>
                </c:pt>
                <c:pt idx="1">
                  <c:v>1.6666666666666667</c:v>
                </c:pt>
                <c:pt idx="2">
                  <c:v>3.3333333333333335</c:v>
                </c:pt>
                <c:pt idx="3">
                  <c:v>5</c:v>
                </c:pt>
                <c:pt idx="4">
                  <c:v>6.666666666666667</c:v>
                </c:pt>
                <c:pt idx="5">
                  <c:v>8.3333333333333339</c:v>
                </c:pt>
                <c:pt idx="6">
                  <c:v>10</c:v>
                </c:pt>
                <c:pt idx="7">
                  <c:v>11.666666666666666</c:v>
                </c:pt>
                <c:pt idx="8">
                  <c:v>13.333333333333332</c:v>
                </c:pt>
                <c:pt idx="9">
                  <c:v>14.999999999999998</c:v>
                </c:pt>
                <c:pt idx="10">
                  <c:v>16.666666666666664</c:v>
                </c:pt>
                <c:pt idx="11">
                  <c:v>18.333333333333332</c:v>
                </c:pt>
                <c:pt idx="12">
                  <c:v>20</c:v>
                </c:pt>
                <c:pt idx="13">
                  <c:v>21.666666666666668</c:v>
                </c:pt>
                <c:pt idx="14">
                  <c:v>23.333333333333336</c:v>
                </c:pt>
                <c:pt idx="15">
                  <c:v>25.000000000000004</c:v>
                </c:pt>
                <c:pt idx="16">
                  <c:v>26.666666666666671</c:v>
                </c:pt>
                <c:pt idx="17">
                  <c:v>28.333333333333339</c:v>
                </c:pt>
                <c:pt idx="18">
                  <c:v>30.000000000000007</c:v>
                </c:pt>
                <c:pt idx="19">
                  <c:v>31.666666666666675</c:v>
                </c:pt>
                <c:pt idx="20">
                  <c:v>33.333333333333343</c:v>
                </c:pt>
                <c:pt idx="21">
                  <c:v>35.000000000000007</c:v>
                </c:pt>
                <c:pt idx="22">
                  <c:v>36.666666666666671</c:v>
                </c:pt>
                <c:pt idx="23">
                  <c:v>38.333333333333336</c:v>
                </c:pt>
                <c:pt idx="24">
                  <c:v>40</c:v>
                </c:pt>
                <c:pt idx="25">
                  <c:v>41.666666666666664</c:v>
                </c:pt>
                <c:pt idx="26">
                  <c:v>43.333333333333329</c:v>
                </c:pt>
                <c:pt idx="27">
                  <c:v>44.999999999999993</c:v>
                </c:pt>
                <c:pt idx="28">
                  <c:v>46.666666666666657</c:v>
                </c:pt>
                <c:pt idx="29">
                  <c:v>48.333333333333321</c:v>
                </c:pt>
                <c:pt idx="30">
                  <c:v>49.999999999999986</c:v>
                </c:pt>
              </c:numCache>
            </c:numRef>
          </c:xVal>
          <c:yVal>
            <c:numRef>
              <c:f>'corps d''épreuve'!$C$14:$C$44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727504"/>
        <c:axId val="308731424"/>
      </c:scatterChart>
      <c:valAx>
        <c:axId val="30872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x (mm)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308731424"/>
        <c:crosses val="autoZero"/>
        <c:crossBetween val="midCat"/>
      </c:valAx>
      <c:valAx>
        <c:axId val="308731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Mfz (N.mm)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308727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Effort tranchant le long de la poutre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'corps d''épreuve'!$B$12</c:f>
              <c:strCache>
                <c:ptCount val="1"/>
                <c:pt idx="0">
                  <c:v>Ty</c:v>
                </c:pt>
              </c:strCache>
            </c:strRef>
          </c:tx>
          <c:marker>
            <c:symbol val="square"/>
            <c:size val="3"/>
          </c:marker>
          <c:xVal>
            <c:numRef>
              <c:f>'corps d''épreuve'!$A$14:$A$44</c:f>
              <c:numCache>
                <c:formatCode>0.00</c:formatCode>
                <c:ptCount val="31"/>
                <c:pt idx="0">
                  <c:v>0</c:v>
                </c:pt>
                <c:pt idx="1">
                  <c:v>1.6666666666666667</c:v>
                </c:pt>
                <c:pt idx="2">
                  <c:v>3.3333333333333335</c:v>
                </c:pt>
                <c:pt idx="3">
                  <c:v>5</c:v>
                </c:pt>
                <c:pt idx="4">
                  <c:v>6.666666666666667</c:v>
                </c:pt>
                <c:pt idx="5">
                  <c:v>8.3333333333333339</c:v>
                </c:pt>
                <c:pt idx="6">
                  <c:v>10</c:v>
                </c:pt>
                <c:pt idx="7">
                  <c:v>11.666666666666666</c:v>
                </c:pt>
                <c:pt idx="8">
                  <c:v>13.333333333333332</c:v>
                </c:pt>
                <c:pt idx="9">
                  <c:v>14.999999999999998</c:v>
                </c:pt>
                <c:pt idx="10">
                  <c:v>16.666666666666664</c:v>
                </c:pt>
                <c:pt idx="11">
                  <c:v>18.333333333333332</c:v>
                </c:pt>
                <c:pt idx="12">
                  <c:v>20</c:v>
                </c:pt>
                <c:pt idx="13">
                  <c:v>21.666666666666668</c:v>
                </c:pt>
                <c:pt idx="14">
                  <c:v>23.333333333333336</c:v>
                </c:pt>
                <c:pt idx="15">
                  <c:v>25.000000000000004</c:v>
                </c:pt>
                <c:pt idx="16">
                  <c:v>26.666666666666671</c:v>
                </c:pt>
                <c:pt idx="17">
                  <c:v>28.333333333333339</c:v>
                </c:pt>
                <c:pt idx="18">
                  <c:v>30.000000000000007</c:v>
                </c:pt>
                <c:pt idx="19">
                  <c:v>31.666666666666675</c:v>
                </c:pt>
                <c:pt idx="20">
                  <c:v>33.333333333333343</c:v>
                </c:pt>
                <c:pt idx="21">
                  <c:v>35.000000000000007</c:v>
                </c:pt>
                <c:pt idx="22">
                  <c:v>36.666666666666671</c:v>
                </c:pt>
                <c:pt idx="23">
                  <c:v>38.333333333333336</c:v>
                </c:pt>
                <c:pt idx="24">
                  <c:v>40</c:v>
                </c:pt>
                <c:pt idx="25">
                  <c:v>41.666666666666664</c:v>
                </c:pt>
                <c:pt idx="26">
                  <c:v>43.333333333333329</c:v>
                </c:pt>
                <c:pt idx="27">
                  <c:v>44.999999999999993</c:v>
                </c:pt>
                <c:pt idx="28">
                  <c:v>46.666666666666657</c:v>
                </c:pt>
                <c:pt idx="29">
                  <c:v>48.333333333333321</c:v>
                </c:pt>
                <c:pt idx="30">
                  <c:v>49.999999999999986</c:v>
                </c:pt>
              </c:numCache>
            </c:numRef>
          </c:xVal>
          <c:yVal>
            <c:numRef>
              <c:f>'corps d''épreuve'!$B$14:$B$44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727896"/>
        <c:axId val="308733384"/>
      </c:scatterChart>
      <c:valAx>
        <c:axId val="30872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x (mm)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308733384"/>
        <c:crosses val="autoZero"/>
        <c:crossBetween val="midCat"/>
      </c:valAx>
      <c:valAx>
        <c:axId val="308733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Ty (N)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08727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Evolution</a:t>
            </a:r>
            <a:r>
              <a:rPr lang="fr-FR" sz="1100" baseline="0"/>
              <a:t> de la contrainte normale sigma_max le long de la poutre</a:t>
            </a:r>
            <a:endParaRPr lang="fr-FR" sz="11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'corps d''épreuve'!$E$12</c:f>
              <c:strCache>
                <c:ptCount val="1"/>
                <c:pt idx="0">
                  <c:v>sigma_max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3"/>
            <c:spPr>
              <a:solidFill>
                <a:schemeClr val="accent4">
                  <a:lumMod val="75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</c:marker>
          <c:xVal>
            <c:numRef>
              <c:f>'corps d''épreuve'!$A$14:$A$44</c:f>
              <c:numCache>
                <c:formatCode>0.00</c:formatCode>
                <c:ptCount val="31"/>
                <c:pt idx="0">
                  <c:v>0</c:v>
                </c:pt>
                <c:pt idx="1">
                  <c:v>1.6666666666666667</c:v>
                </c:pt>
                <c:pt idx="2">
                  <c:v>3.3333333333333335</c:v>
                </c:pt>
                <c:pt idx="3">
                  <c:v>5</c:v>
                </c:pt>
                <c:pt idx="4">
                  <c:v>6.666666666666667</c:v>
                </c:pt>
                <c:pt idx="5">
                  <c:v>8.3333333333333339</c:v>
                </c:pt>
                <c:pt idx="6">
                  <c:v>10</c:v>
                </c:pt>
                <c:pt idx="7">
                  <c:v>11.666666666666666</c:v>
                </c:pt>
                <c:pt idx="8">
                  <c:v>13.333333333333332</c:v>
                </c:pt>
                <c:pt idx="9">
                  <c:v>14.999999999999998</c:v>
                </c:pt>
                <c:pt idx="10">
                  <c:v>16.666666666666664</c:v>
                </c:pt>
                <c:pt idx="11">
                  <c:v>18.333333333333332</c:v>
                </c:pt>
                <c:pt idx="12">
                  <c:v>20</c:v>
                </c:pt>
                <c:pt idx="13">
                  <c:v>21.666666666666668</c:v>
                </c:pt>
                <c:pt idx="14">
                  <c:v>23.333333333333336</c:v>
                </c:pt>
                <c:pt idx="15">
                  <c:v>25.000000000000004</c:v>
                </c:pt>
                <c:pt idx="16">
                  <c:v>26.666666666666671</c:v>
                </c:pt>
                <c:pt idx="17">
                  <c:v>28.333333333333339</c:v>
                </c:pt>
                <c:pt idx="18">
                  <c:v>30.000000000000007</c:v>
                </c:pt>
                <c:pt idx="19">
                  <c:v>31.666666666666675</c:v>
                </c:pt>
                <c:pt idx="20">
                  <c:v>33.333333333333343</c:v>
                </c:pt>
                <c:pt idx="21">
                  <c:v>35.000000000000007</c:v>
                </c:pt>
                <c:pt idx="22">
                  <c:v>36.666666666666671</c:v>
                </c:pt>
                <c:pt idx="23">
                  <c:v>38.333333333333336</c:v>
                </c:pt>
                <c:pt idx="24">
                  <c:v>40</c:v>
                </c:pt>
                <c:pt idx="25">
                  <c:v>41.666666666666664</c:v>
                </c:pt>
                <c:pt idx="26">
                  <c:v>43.333333333333329</c:v>
                </c:pt>
                <c:pt idx="27">
                  <c:v>44.999999999999993</c:v>
                </c:pt>
                <c:pt idx="28">
                  <c:v>46.666666666666657</c:v>
                </c:pt>
                <c:pt idx="29">
                  <c:v>48.333333333333321</c:v>
                </c:pt>
                <c:pt idx="30">
                  <c:v>49.999999999999986</c:v>
                </c:pt>
              </c:numCache>
            </c:numRef>
          </c:xVal>
          <c:yVal>
            <c:numRef>
              <c:f>'corps d''épreuve'!$E$14:$E$44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Re/s</c:v>
          </c:tx>
          <c:spPr>
            <a:ln w="19050">
              <a:prstDash val="dash"/>
            </a:ln>
          </c:spPr>
          <c:marker>
            <c:symbol val="none"/>
          </c:marker>
          <c:xVal>
            <c:numRef>
              <c:f>'corps d''épreuve'!$B$54:$C$54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xVal>
          <c:yVal>
            <c:numRef>
              <c:f>'corps d''épreuve'!$B$55:$C$55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729464"/>
        <c:axId val="308726328"/>
      </c:scatterChart>
      <c:valAx>
        <c:axId val="30872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x (mm)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308726328"/>
        <c:crosses val="autoZero"/>
        <c:crossBetween val="midCat"/>
      </c:valAx>
      <c:valAx>
        <c:axId val="308726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sigma_max (MPa)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308729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542519841269835"/>
          <c:y val="0.23828427895981089"/>
          <c:w val="0.16701527777777778"/>
          <c:h val="0.27145744680851064"/>
        </c:manualLayout>
      </c:layout>
      <c:overlay val="1"/>
      <c:spPr>
        <a:solidFill>
          <a:schemeClr val="bg2">
            <a:lumMod val="90000"/>
          </a:schemeClr>
        </a:solidFill>
      </c:spPr>
      <c:txPr>
        <a:bodyPr/>
        <a:lstStyle/>
        <a:p>
          <a:pPr>
            <a:defRPr sz="70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Evolution</a:t>
            </a:r>
            <a:r>
              <a:rPr lang="fr-FR" sz="1100" baseline="0"/>
              <a:t> de la déformation epsilon_max le long de la poutre</a:t>
            </a:r>
            <a:endParaRPr lang="fr-FR" sz="11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'corps d''épreuve'!$F$12</c:f>
              <c:strCache>
                <c:ptCount val="1"/>
                <c:pt idx="0">
                  <c:v>eps_max</c:v>
                </c:pt>
              </c:strCache>
            </c:strRef>
          </c:tx>
          <c:xVal>
            <c:numRef>
              <c:f>'corps d''épreuve'!$A$14:$A$44</c:f>
              <c:numCache>
                <c:formatCode>0.00</c:formatCode>
                <c:ptCount val="31"/>
                <c:pt idx="0">
                  <c:v>0</c:v>
                </c:pt>
                <c:pt idx="1">
                  <c:v>1.6666666666666667</c:v>
                </c:pt>
                <c:pt idx="2">
                  <c:v>3.3333333333333335</c:v>
                </c:pt>
                <c:pt idx="3">
                  <c:v>5</c:v>
                </c:pt>
                <c:pt idx="4">
                  <c:v>6.666666666666667</c:v>
                </c:pt>
                <c:pt idx="5">
                  <c:v>8.3333333333333339</c:v>
                </c:pt>
                <c:pt idx="6">
                  <c:v>10</c:v>
                </c:pt>
                <c:pt idx="7">
                  <c:v>11.666666666666666</c:v>
                </c:pt>
                <c:pt idx="8">
                  <c:v>13.333333333333332</c:v>
                </c:pt>
                <c:pt idx="9">
                  <c:v>14.999999999999998</c:v>
                </c:pt>
                <c:pt idx="10">
                  <c:v>16.666666666666664</c:v>
                </c:pt>
                <c:pt idx="11">
                  <c:v>18.333333333333332</c:v>
                </c:pt>
                <c:pt idx="12">
                  <c:v>20</c:v>
                </c:pt>
                <c:pt idx="13">
                  <c:v>21.666666666666668</c:v>
                </c:pt>
                <c:pt idx="14">
                  <c:v>23.333333333333336</c:v>
                </c:pt>
                <c:pt idx="15">
                  <c:v>25.000000000000004</c:v>
                </c:pt>
                <c:pt idx="16">
                  <c:v>26.666666666666671</c:v>
                </c:pt>
                <c:pt idx="17">
                  <c:v>28.333333333333339</c:v>
                </c:pt>
                <c:pt idx="18">
                  <c:v>30.000000000000007</c:v>
                </c:pt>
                <c:pt idx="19">
                  <c:v>31.666666666666675</c:v>
                </c:pt>
                <c:pt idx="20">
                  <c:v>33.333333333333343</c:v>
                </c:pt>
                <c:pt idx="21">
                  <c:v>35.000000000000007</c:v>
                </c:pt>
                <c:pt idx="22">
                  <c:v>36.666666666666671</c:v>
                </c:pt>
                <c:pt idx="23">
                  <c:v>38.333333333333336</c:v>
                </c:pt>
                <c:pt idx="24">
                  <c:v>40</c:v>
                </c:pt>
                <c:pt idx="25">
                  <c:v>41.666666666666664</c:v>
                </c:pt>
                <c:pt idx="26">
                  <c:v>43.333333333333329</c:v>
                </c:pt>
                <c:pt idx="27">
                  <c:v>44.999999999999993</c:v>
                </c:pt>
                <c:pt idx="28">
                  <c:v>46.666666666666657</c:v>
                </c:pt>
                <c:pt idx="29">
                  <c:v>48.333333333333321</c:v>
                </c:pt>
                <c:pt idx="30">
                  <c:v>49.999999999999986</c:v>
                </c:pt>
              </c:numCache>
            </c:numRef>
          </c:xVal>
          <c:yVal>
            <c:numRef>
              <c:f>'corps d''épreuve'!$F$14:$F$44</c:f>
              <c:numCache>
                <c:formatCode>0.00E+00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853304"/>
        <c:axId val="309851344"/>
      </c:scatterChart>
      <c:valAx>
        <c:axId val="309853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x (mm)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309851344"/>
        <c:crosses val="autoZero"/>
        <c:crossBetween val="midCat"/>
      </c:valAx>
      <c:valAx>
        <c:axId val="309851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epsilon max 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309853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Allure de la déformée de la poutre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Déformée</c:v>
          </c:tx>
          <c:spPr>
            <a:ln w="19050">
              <a:solidFill>
                <a:srgbClr val="00B050"/>
              </a:solidFill>
            </a:ln>
          </c:spPr>
          <c:marker>
            <c:symbol val="square"/>
            <c:size val="3"/>
            <c:spPr>
              <a:solidFill>
                <a:srgbClr val="00B050"/>
              </a:solidFill>
              <a:ln w="19050">
                <a:solidFill>
                  <a:srgbClr val="00B050"/>
                </a:solidFill>
              </a:ln>
            </c:spPr>
          </c:marker>
          <c:xVal>
            <c:numRef>
              <c:f>'corps d''épreuve'!$A$14:$A$44</c:f>
              <c:numCache>
                <c:formatCode>0.00</c:formatCode>
                <c:ptCount val="31"/>
                <c:pt idx="0">
                  <c:v>0</c:v>
                </c:pt>
                <c:pt idx="1">
                  <c:v>1.6666666666666667</c:v>
                </c:pt>
                <c:pt idx="2">
                  <c:v>3.3333333333333335</c:v>
                </c:pt>
                <c:pt idx="3">
                  <c:v>5</c:v>
                </c:pt>
                <c:pt idx="4">
                  <c:v>6.666666666666667</c:v>
                </c:pt>
                <c:pt idx="5">
                  <c:v>8.3333333333333339</c:v>
                </c:pt>
                <c:pt idx="6">
                  <c:v>10</c:v>
                </c:pt>
                <c:pt idx="7">
                  <c:v>11.666666666666666</c:v>
                </c:pt>
                <c:pt idx="8">
                  <c:v>13.333333333333332</c:v>
                </c:pt>
                <c:pt idx="9">
                  <c:v>14.999999999999998</c:v>
                </c:pt>
                <c:pt idx="10">
                  <c:v>16.666666666666664</c:v>
                </c:pt>
                <c:pt idx="11">
                  <c:v>18.333333333333332</c:v>
                </c:pt>
                <c:pt idx="12">
                  <c:v>20</c:v>
                </c:pt>
                <c:pt idx="13">
                  <c:v>21.666666666666668</c:v>
                </c:pt>
                <c:pt idx="14">
                  <c:v>23.333333333333336</c:v>
                </c:pt>
                <c:pt idx="15">
                  <c:v>25.000000000000004</c:v>
                </c:pt>
                <c:pt idx="16">
                  <c:v>26.666666666666671</c:v>
                </c:pt>
                <c:pt idx="17">
                  <c:v>28.333333333333339</c:v>
                </c:pt>
                <c:pt idx="18">
                  <c:v>30.000000000000007</c:v>
                </c:pt>
                <c:pt idx="19">
                  <c:v>31.666666666666675</c:v>
                </c:pt>
                <c:pt idx="20">
                  <c:v>33.333333333333343</c:v>
                </c:pt>
                <c:pt idx="21">
                  <c:v>35.000000000000007</c:v>
                </c:pt>
                <c:pt idx="22">
                  <c:v>36.666666666666671</c:v>
                </c:pt>
                <c:pt idx="23">
                  <c:v>38.333333333333336</c:v>
                </c:pt>
                <c:pt idx="24">
                  <c:v>40</c:v>
                </c:pt>
                <c:pt idx="25">
                  <c:v>41.666666666666664</c:v>
                </c:pt>
                <c:pt idx="26">
                  <c:v>43.333333333333329</c:v>
                </c:pt>
                <c:pt idx="27">
                  <c:v>44.999999999999993</c:v>
                </c:pt>
                <c:pt idx="28">
                  <c:v>46.666666666666657</c:v>
                </c:pt>
                <c:pt idx="29">
                  <c:v>48.333333333333321</c:v>
                </c:pt>
                <c:pt idx="30">
                  <c:v>49.999999999999986</c:v>
                </c:pt>
              </c:numCache>
            </c:numRef>
          </c:xVal>
          <c:yVal>
            <c:numRef>
              <c:f>'corps d''épreuve'!$D$14:$D$44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848992"/>
        <c:axId val="309849384"/>
      </c:scatterChart>
      <c:valAx>
        <c:axId val="30984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x (mm)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309849384"/>
        <c:crosses val="autoZero"/>
        <c:crossBetween val="midCat"/>
      </c:valAx>
      <c:valAx>
        <c:axId val="309849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y(x) (mm)</a:t>
                </a:r>
              </a:p>
            </c:rich>
          </c:tx>
          <c:layout/>
          <c:overlay val="0"/>
        </c:title>
        <c:numFmt formatCode="0.000" sourceLinked="1"/>
        <c:majorTickMark val="none"/>
        <c:minorTickMark val="none"/>
        <c:tickLblPos val="nextTo"/>
        <c:crossAx val="309848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184616</xdr:colOff>
      <xdr:row>8</xdr:row>
      <xdr:rowOff>63033</xdr:rowOff>
    </xdr:from>
    <xdr:to>
      <xdr:col>12</xdr:col>
      <xdr:colOff>614516</xdr:colOff>
      <xdr:row>12</xdr:row>
      <xdr:rowOff>139277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184616</xdr:colOff>
      <xdr:row>12</xdr:row>
      <xdr:rowOff>164280</xdr:rowOff>
    </xdr:from>
    <xdr:to>
      <xdr:col>12</xdr:col>
      <xdr:colOff>614516</xdr:colOff>
      <xdr:row>20</xdr:row>
      <xdr:rowOff>69074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184616</xdr:colOff>
      <xdr:row>30</xdr:row>
      <xdr:rowOff>23830</xdr:rowOff>
    </xdr:from>
    <xdr:to>
      <xdr:col>12</xdr:col>
      <xdr:colOff>614516</xdr:colOff>
      <xdr:row>39</xdr:row>
      <xdr:rowOff>1330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184616</xdr:colOff>
      <xdr:row>39</xdr:row>
      <xdr:rowOff>26333</xdr:rowOff>
    </xdr:from>
    <xdr:to>
      <xdr:col>12</xdr:col>
      <xdr:colOff>614516</xdr:colOff>
      <xdr:row>47</xdr:row>
      <xdr:rowOff>184808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184616</xdr:colOff>
      <xdr:row>20</xdr:row>
      <xdr:rowOff>94077</xdr:rowOff>
    </xdr:from>
    <xdr:to>
      <xdr:col>12</xdr:col>
      <xdr:colOff>614516</xdr:colOff>
      <xdr:row>29</xdr:row>
      <xdr:rowOff>189327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3"/>
  <sheetViews>
    <sheetView tabSelected="1" zoomScale="85" zoomScaleNormal="85" workbookViewId="0">
      <selection activeCell="I8" sqref="I8"/>
    </sheetView>
  </sheetViews>
  <sheetFormatPr baseColWidth="10" defaultRowHeight="14.4" x14ac:dyDescent="0.3"/>
  <cols>
    <col min="5" max="5" width="13.33203125" bestFit="1" customWidth="1"/>
    <col min="9" max="9" width="14.44140625" customWidth="1"/>
    <col min="10" max="10" width="12.88671875" customWidth="1"/>
    <col min="12" max="12" width="19" customWidth="1"/>
  </cols>
  <sheetData>
    <row r="2" spans="1:19" ht="21" x14ac:dyDescent="0.4">
      <c r="A2" s="86" t="s">
        <v>28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3"/>
      <c r="M2" s="3"/>
      <c r="N2" s="3"/>
      <c r="O2" s="3"/>
    </row>
    <row r="3" spans="1:19" ht="7.5" customHeight="1" x14ac:dyDescent="0.4">
      <c r="A3" s="4"/>
      <c r="B3" s="4"/>
      <c r="C3" s="4"/>
      <c r="D3" s="48"/>
      <c r="E3" s="4"/>
      <c r="F3" s="4"/>
      <c r="G3" s="4"/>
      <c r="H3" s="4"/>
      <c r="I3" s="4"/>
      <c r="J3" s="4"/>
      <c r="K3" s="4"/>
      <c r="L3" s="3"/>
      <c r="M3" s="3"/>
      <c r="N3" s="3"/>
      <c r="O3" s="3"/>
    </row>
    <row r="4" spans="1:19" ht="14.25" customHeight="1" x14ac:dyDescent="0.4">
      <c r="A4" s="4"/>
      <c r="B4" s="4"/>
      <c r="C4" s="13"/>
      <c r="D4" s="13"/>
      <c r="E4" s="14" t="s">
        <v>33</v>
      </c>
      <c r="F4" s="4"/>
      <c r="G4" s="4"/>
      <c r="H4" s="4"/>
      <c r="I4" s="4"/>
      <c r="J4" s="4"/>
      <c r="K4" s="52"/>
      <c r="L4" s="20"/>
      <c r="M4" s="20"/>
      <c r="N4" s="20"/>
      <c r="O4" s="20"/>
      <c r="P4" s="20"/>
      <c r="Q4" s="20"/>
      <c r="R4" s="20"/>
      <c r="S4" s="20"/>
    </row>
    <row r="5" spans="1:19" ht="15" thickBot="1" x14ac:dyDescent="0.35">
      <c r="K5" s="52"/>
      <c r="L5" s="20"/>
      <c r="M5" s="20"/>
      <c r="N5" s="20"/>
      <c r="O5" s="20"/>
      <c r="P5" s="20"/>
      <c r="Q5" s="67"/>
      <c r="R5" s="20"/>
      <c r="S5" s="20"/>
    </row>
    <row r="6" spans="1:19" x14ac:dyDescent="0.3">
      <c r="A6" t="s">
        <v>11</v>
      </c>
      <c r="B6" s="15" t="s">
        <v>16</v>
      </c>
      <c r="C6" s="16" t="s">
        <v>0</v>
      </c>
      <c r="D6" s="16" t="s">
        <v>1</v>
      </c>
      <c r="E6" s="16" t="s">
        <v>26</v>
      </c>
      <c r="F6" s="16" t="s">
        <v>27</v>
      </c>
      <c r="G6" s="16" t="s">
        <v>10</v>
      </c>
      <c r="H6" s="21" t="s">
        <v>9</v>
      </c>
      <c r="I6" s="22" t="s">
        <v>17</v>
      </c>
      <c r="J6" s="63" t="s">
        <v>31</v>
      </c>
      <c r="K6" s="20"/>
      <c r="L6" s="20"/>
      <c r="M6" s="20"/>
      <c r="N6" s="20"/>
      <c r="O6" s="20"/>
      <c r="P6" s="20"/>
      <c r="Q6" s="67"/>
      <c r="R6" s="20"/>
      <c r="S6" s="20"/>
    </row>
    <row r="7" spans="1:19" x14ac:dyDescent="0.3">
      <c r="B7" s="8" t="s">
        <v>13</v>
      </c>
      <c r="C7" s="11" t="s">
        <v>13</v>
      </c>
      <c r="D7" s="11" t="s">
        <v>13</v>
      </c>
      <c r="E7" s="11" t="s">
        <v>7</v>
      </c>
      <c r="F7" s="11" t="s">
        <v>7</v>
      </c>
      <c r="G7" s="11" t="s">
        <v>14</v>
      </c>
      <c r="H7" s="11" t="s">
        <v>15</v>
      </c>
      <c r="I7" s="11" t="s">
        <v>14</v>
      </c>
      <c r="J7" s="64" t="s">
        <v>30</v>
      </c>
      <c r="K7" s="20"/>
      <c r="L7" s="20"/>
      <c r="M7" s="20"/>
      <c r="N7" s="20"/>
      <c r="O7" s="20"/>
      <c r="P7" s="20"/>
      <c r="Q7" s="67"/>
      <c r="R7" s="20"/>
      <c r="S7" s="68"/>
    </row>
    <row r="8" spans="1:19" ht="15" thickBot="1" x14ac:dyDescent="0.35">
      <c r="B8" s="62">
        <v>50</v>
      </c>
      <c r="C8" s="12">
        <v>15</v>
      </c>
      <c r="D8" s="12"/>
      <c r="E8" s="12"/>
      <c r="F8" s="17"/>
      <c r="G8" s="17"/>
      <c r="H8" s="66">
        <f>(b*h^3)/12</f>
        <v>0</v>
      </c>
      <c r="I8" s="17"/>
      <c r="J8" s="65">
        <v>1.05</v>
      </c>
      <c r="K8" s="20"/>
      <c r="L8" s="20"/>
      <c r="M8" s="20"/>
      <c r="N8" s="20"/>
      <c r="O8" s="20"/>
      <c r="P8" s="20"/>
      <c r="Q8" s="20"/>
      <c r="R8" s="20"/>
      <c r="S8" s="20"/>
    </row>
    <row r="9" spans="1:19" ht="15" thickBot="1" x14ac:dyDescent="0.35">
      <c r="B9" s="23"/>
      <c r="C9" s="23"/>
      <c r="D9" s="23"/>
      <c r="E9" s="50"/>
      <c r="F9" s="50"/>
      <c r="G9" s="51"/>
      <c r="H9" s="52"/>
      <c r="I9" s="53"/>
      <c r="J9" s="52"/>
      <c r="K9" s="20"/>
      <c r="L9" s="20"/>
      <c r="M9" s="20"/>
      <c r="N9" s="20"/>
      <c r="O9" s="20"/>
      <c r="P9" s="20"/>
      <c r="Q9" s="20"/>
      <c r="R9" s="20"/>
      <c r="S9" s="20"/>
    </row>
    <row r="10" spans="1:19" ht="15" thickBot="1" x14ac:dyDescent="0.35">
      <c r="E10" s="33" t="s">
        <v>20</v>
      </c>
      <c r="F10" s="34" t="s">
        <v>21</v>
      </c>
      <c r="G10" s="35" t="s">
        <v>22</v>
      </c>
      <c r="K10" s="20"/>
      <c r="L10" s="52"/>
      <c r="M10" s="52"/>
      <c r="N10" s="52"/>
      <c r="O10" s="20"/>
      <c r="P10" s="20"/>
      <c r="Q10" s="20"/>
      <c r="R10" s="20"/>
      <c r="S10" s="20"/>
    </row>
    <row r="11" spans="1:19" s="1" customFormat="1" ht="60.75" customHeight="1" x14ac:dyDescent="0.3">
      <c r="A11" s="5" t="s">
        <v>4</v>
      </c>
      <c r="B11" s="87" t="s">
        <v>5</v>
      </c>
      <c r="C11" s="88"/>
      <c r="D11" s="49" t="s">
        <v>34</v>
      </c>
      <c r="E11" s="26" t="s">
        <v>29</v>
      </c>
      <c r="F11" s="31" t="s">
        <v>24</v>
      </c>
      <c r="G11" s="29" t="s">
        <v>23</v>
      </c>
      <c r="H11" s="36"/>
      <c r="I11" s="37"/>
    </row>
    <row r="12" spans="1:19" x14ac:dyDescent="0.3">
      <c r="A12" s="6" t="s">
        <v>2</v>
      </c>
      <c r="B12" s="8" t="s">
        <v>3</v>
      </c>
      <c r="C12" s="9" t="s">
        <v>6</v>
      </c>
      <c r="D12" s="9" t="s">
        <v>25</v>
      </c>
      <c r="E12" s="27" t="s">
        <v>8</v>
      </c>
      <c r="F12" s="32" t="s">
        <v>12</v>
      </c>
      <c r="G12" s="30" t="s">
        <v>18</v>
      </c>
      <c r="H12" s="23"/>
      <c r="I12" s="24"/>
      <c r="K12" s="2"/>
    </row>
    <row r="13" spans="1:19" ht="15" thickBot="1" x14ac:dyDescent="0.35">
      <c r="A13" s="18" t="s">
        <v>13</v>
      </c>
      <c r="B13" s="10" t="s">
        <v>7</v>
      </c>
      <c r="C13" s="19" t="s">
        <v>19</v>
      </c>
      <c r="D13" s="19" t="s">
        <v>13</v>
      </c>
      <c r="E13" s="28" t="s">
        <v>14</v>
      </c>
      <c r="F13" s="32" t="s">
        <v>30</v>
      </c>
      <c r="G13" s="30" t="s">
        <v>30</v>
      </c>
      <c r="H13" s="23"/>
      <c r="I13" s="24"/>
      <c r="K13" s="2"/>
    </row>
    <row r="14" spans="1:19" x14ac:dyDescent="0.3">
      <c r="A14" s="46">
        <v>0</v>
      </c>
      <c r="B14" s="15">
        <f t="shared" ref="B14:B44" si="0">-Fmax</f>
        <v>0</v>
      </c>
      <c r="C14" s="58">
        <f>-Lpoutre*Fmax/2+Fmax*A14</f>
        <v>0</v>
      </c>
      <c r="D14" s="54" t="e">
        <f t="shared" ref="D14:D44" si="1">Fmax*A14^2*(3*Lpoutre-2*A14)/(24*E*IGz)</f>
        <v>#DIV/0!</v>
      </c>
      <c r="E14" s="72" t="e">
        <f t="shared" ref="E14:E44" si="2">C14*h/(2*IGz)</f>
        <v>#DIV/0!</v>
      </c>
      <c r="F14" s="40" t="e">
        <f t="shared" ref="F14:F44" si="3">E14/E</f>
        <v>#DIV/0!</v>
      </c>
      <c r="G14" s="43" t="e">
        <f t="shared" ref="G14:G44" si="4">(-Lpoutre*Fmin/2+Fmin*A14)*h/(2*E*IGz)</f>
        <v>#DIV/0!</v>
      </c>
      <c r="H14" s="23"/>
      <c r="I14" s="24"/>
      <c r="K14" s="2"/>
    </row>
    <row r="15" spans="1:19" x14ac:dyDescent="0.3">
      <c r="A15" s="7">
        <f t="shared" ref="A15:A44" si="5">A14+Lpoutre/30</f>
        <v>1.6666666666666667</v>
      </c>
      <c r="B15" s="8">
        <f t="shared" si="0"/>
        <v>0</v>
      </c>
      <c r="C15" s="59">
        <f t="shared" ref="C15:C44" si="6">-Lpoutre*Fmax/2+Fmax*A15</f>
        <v>0</v>
      </c>
      <c r="D15" s="55" t="e">
        <f t="shared" si="1"/>
        <v>#DIV/0!</v>
      </c>
      <c r="E15" s="73" t="e">
        <f t="shared" si="2"/>
        <v>#DIV/0!</v>
      </c>
      <c r="F15" s="41" t="e">
        <f t="shared" si="3"/>
        <v>#DIV/0!</v>
      </c>
      <c r="G15" s="44" t="e">
        <f t="shared" si="4"/>
        <v>#DIV/0!</v>
      </c>
      <c r="H15" s="23"/>
      <c r="I15" s="24"/>
      <c r="K15" s="2"/>
    </row>
    <row r="16" spans="1:19" x14ac:dyDescent="0.3">
      <c r="A16" s="7">
        <f t="shared" si="5"/>
        <v>3.3333333333333335</v>
      </c>
      <c r="B16" s="8">
        <f t="shared" si="0"/>
        <v>0</v>
      </c>
      <c r="C16" s="59">
        <f t="shared" si="6"/>
        <v>0</v>
      </c>
      <c r="D16" s="55" t="e">
        <f t="shared" si="1"/>
        <v>#DIV/0!</v>
      </c>
      <c r="E16" s="73" t="e">
        <f t="shared" si="2"/>
        <v>#DIV/0!</v>
      </c>
      <c r="F16" s="41" t="e">
        <f t="shared" si="3"/>
        <v>#DIV/0!</v>
      </c>
      <c r="G16" s="44" t="e">
        <f t="shared" si="4"/>
        <v>#DIV/0!</v>
      </c>
      <c r="H16" s="23"/>
      <c r="I16" s="24"/>
      <c r="K16" s="2"/>
    </row>
    <row r="17" spans="1:11" x14ac:dyDescent="0.3">
      <c r="A17" s="7">
        <f t="shared" si="5"/>
        <v>5</v>
      </c>
      <c r="B17" s="8">
        <f t="shared" si="0"/>
        <v>0</v>
      </c>
      <c r="C17" s="59">
        <f t="shared" si="6"/>
        <v>0</v>
      </c>
      <c r="D17" s="55" t="e">
        <f t="shared" si="1"/>
        <v>#DIV/0!</v>
      </c>
      <c r="E17" s="73" t="e">
        <f t="shared" si="2"/>
        <v>#DIV/0!</v>
      </c>
      <c r="F17" s="41" t="e">
        <f t="shared" si="3"/>
        <v>#DIV/0!</v>
      </c>
      <c r="G17" s="44" t="e">
        <f t="shared" si="4"/>
        <v>#DIV/0!</v>
      </c>
      <c r="H17" s="23"/>
      <c r="I17" s="24"/>
      <c r="K17" s="2"/>
    </row>
    <row r="18" spans="1:11" x14ac:dyDescent="0.3">
      <c r="A18" s="7">
        <f t="shared" si="5"/>
        <v>6.666666666666667</v>
      </c>
      <c r="B18" s="8">
        <f t="shared" si="0"/>
        <v>0</v>
      </c>
      <c r="C18" s="59">
        <f t="shared" si="6"/>
        <v>0</v>
      </c>
      <c r="D18" s="55" t="e">
        <f t="shared" si="1"/>
        <v>#DIV/0!</v>
      </c>
      <c r="E18" s="73" t="e">
        <f t="shared" si="2"/>
        <v>#DIV/0!</v>
      </c>
      <c r="F18" s="41" t="e">
        <f t="shared" si="3"/>
        <v>#DIV/0!</v>
      </c>
      <c r="G18" s="44" t="e">
        <f t="shared" si="4"/>
        <v>#DIV/0!</v>
      </c>
      <c r="H18" s="23"/>
      <c r="I18" s="24"/>
      <c r="K18" s="2"/>
    </row>
    <row r="19" spans="1:11" x14ac:dyDescent="0.3">
      <c r="A19" s="7">
        <f t="shared" si="5"/>
        <v>8.3333333333333339</v>
      </c>
      <c r="B19" s="8">
        <f t="shared" si="0"/>
        <v>0</v>
      </c>
      <c r="C19" s="59">
        <f t="shared" si="6"/>
        <v>0</v>
      </c>
      <c r="D19" s="55" t="e">
        <f t="shared" si="1"/>
        <v>#DIV/0!</v>
      </c>
      <c r="E19" s="73" t="e">
        <f t="shared" si="2"/>
        <v>#DIV/0!</v>
      </c>
      <c r="F19" s="41" t="e">
        <f t="shared" si="3"/>
        <v>#DIV/0!</v>
      </c>
      <c r="G19" s="44" t="e">
        <f t="shared" si="4"/>
        <v>#DIV/0!</v>
      </c>
      <c r="H19" s="23"/>
      <c r="I19" s="24"/>
      <c r="K19" s="2"/>
    </row>
    <row r="20" spans="1:11" s="24" customFormat="1" x14ac:dyDescent="0.3">
      <c r="A20" s="38">
        <f t="shared" si="5"/>
        <v>10</v>
      </c>
      <c r="B20" s="39">
        <f t="shared" si="0"/>
        <v>0</v>
      </c>
      <c r="C20" s="60">
        <f t="shared" si="6"/>
        <v>0</v>
      </c>
      <c r="D20" s="56" t="e">
        <f t="shared" si="1"/>
        <v>#DIV/0!</v>
      </c>
      <c r="E20" s="73" t="e">
        <f t="shared" si="2"/>
        <v>#DIV/0!</v>
      </c>
      <c r="F20" s="41" t="e">
        <f t="shared" si="3"/>
        <v>#DIV/0!</v>
      </c>
      <c r="G20" s="44" t="e">
        <f t="shared" si="4"/>
        <v>#DIV/0!</v>
      </c>
      <c r="H20" s="23"/>
      <c r="K20" s="25"/>
    </row>
    <row r="21" spans="1:11" x14ac:dyDescent="0.3">
      <c r="A21" s="7">
        <f t="shared" si="5"/>
        <v>11.666666666666666</v>
      </c>
      <c r="B21" s="8">
        <f t="shared" si="0"/>
        <v>0</v>
      </c>
      <c r="C21" s="59">
        <f t="shared" si="6"/>
        <v>0</v>
      </c>
      <c r="D21" s="55" t="e">
        <f t="shared" si="1"/>
        <v>#DIV/0!</v>
      </c>
      <c r="E21" s="73" t="e">
        <f t="shared" si="2"/>
        <v>#DIV/0!</v>
      </c>
      <c r="F21" s="41" t="e">
        <f t="shared" si="3"/>
        <v>#DIV/0!</v>
      </c>
      <c r="G21" s="44" t="e">
        <f t="shared" si="4"/>
        <v>#DIV/0!</v>
      </c>
      <c r="H21" s="23"/>
      <c r="I21" s="24"/>
      <c r="K21" s="2"/>
    </row>
    <row r="22" spans="1:11" x14ac:dyDescent="0.3">
      <c r="A22" s="7">
        <f t="shared" si="5"/>
        <v>13.333333333333332</v>
      </c>
      <c r="B22" s="8">
        <f t="shared" si="0"/>
        <v>0</v>
      </c>
      <c r="C22" s="59">
        <f t="shared" si="6"/>
        <v>0</v>
      </c>
      <c r="D22" s="55" t="e">
        <f t="shared" si="1"/>
        <v>#DIV/0!</v>
      </c>
      <c r="E22" s="73" t="e">
        <f t="shared" si="2"/>
        <v>#DIV/0!</v>
      </c>
      <c r="F22" s="41" t="e">
        <f t="shared" si="3"/>
        <v>#DIV/0!</v>
      </c>
      <c r="G22" s="44" t="e">
        <f t="shared" si="4"/>
        <v>#DIV/0!</v>
      </c>
      <c r="H22" s="23"/>
      <c r="I22" s="24"/>
      <c r="K22" s="2"/>
    </row>
    <row r="23" spans="1:11" x14ac:dyDescent="0.3">
      <c r="A23" s="7">
        <f t="shared" si="5"/>
        <v>14.999999999999998</v>
      </c>
      <c r="B23" s="8">
        <f t="shared" si="0"/>
        <v>0</v>
      </c>
      <c r="C23" s="59">
        <f t="shared" si="6"/>
        <v>0</v>
      </c>
      <c r="D23" s="55" t="e">
        <f t="shared" si="1"/>
        <v>#DIV/0!</v>
      </c>
      <c r="E23" s="73" t="e">
        <f t="shared" si="2"/>
        <v>#DIV/0!</v>
      </c>
      <c r="F23" s="41" t="e">
        <f t="shared" si="3"/>
        <v>#DIV/0!</v>
      </c>
      <c r="G23" s="44" t="e">
        <f t="shared" si="4"/>
        <v>#DIV/0!</v>
      </c>
      <c r="H23" s="23"/>
      <c r="I23" s="24"/>
      <c r="K23" s="2"/>
    </row>
    <row r="24" spans="1:11" x14ac:dyDescent="0.3">
      <c r="A24" s="7">
        <f t="shared" si="5"/>
        <v>16.666666666666664</v>
      </c>
      <c r="B24" s="8">
        <f t="shared" si="0"/>
        <v>0</v>
      </c>
      <c r="C24" s="59">
        <f t="shared" si="6"/>
        <v>0</v>
      </c>
      <c r="D24" s="55" t="e">
        <f t="shared" si="1"/>
        <v>#DIV/0!</v>
      </c>
      <c r="E24" s="73" t="e">
        <f t="shared" si="2"/>
        <v>#DIV/0!</v>
      </c>
      <c r="F24" s="41" t="e">
        <f t="shared" si="3"/>
        <v>#DIV/0!</v>
      </c>
      <c r="G24" s="44" t="e">
        <f t="shared" si="4"/>
        <v>#DIV/0!</v>
      </c>
      <c r="H24" s="23"/>
      <c r="I24" s="24"/>
      <c r="K24" s="2"/>
    </row>
    <row r="25" spans="1:11" x14ac:dyDescent="0.3">
      <c r="A25" s="7">
        <f t="shared" si="5"/>
        <v>18.333333333333332</v>
      </c>
      <c r="B25" s="8">
        <f t="shared" si="0"/>
        <v>0</v>
      </c>
      <c r="C25" s="59">
        <f t="shared" si="6"/>
        <v>0</v>
      </c>
      <c r="D25" s="55" t="e">
        <f t="shared" si="1"/>
        <v>#DIV/0!</v>
      </c>
      <c r="E25" s="73" t="e">
        <f t="shared" si="2"/>
        <v>#DIV/0!</v>
      </c>
      <c r="F25" s="41" t="e">
        <f t="shared" si="3"/>
        <v>#DIV/0!</v>
      </c>
      <c r="G25" s="44" t="e">
        <f t="shared" si="4"/>
        <v>#DIV/0!</v>
      </c>
      <c r="H25" s="23"/>
      <c r="I25" s="24"/>
      <c r="K25" s="2"/>
    </row>
    <row r="26" spans="1:11" x14ac:dyDescent="0.3">
      <c r="A26" s="7">
        <f t="shared" si="5"/>
        <v>20</v>
      </c>
      <c r="B26" s="8">
        <f t="shared" si="0"/>
        <v>0</v>
      </c>
      <c r="C26" s="59">
        <f t="shared" si="6"/>
        <v>0</v>
      </c>
      <c r="D26" s="55" t="e">
        <f t="shared" si="1"/>
        <v>#DIV/0!</v>
      </c>
      <c r="E26" s="73" t="e">
        <f t="shared" si="2"/>
        <v>#DIV/0!</v>
      </c>
      <c r="F26" s="41" t="e">
        <f t="shared" si="3"/>
        <v>#DIV/0!</v>
      </c>
      <c r="G26" s="44" t="e">
        <f t="shared" si="4"/>
        <v>#DIV/0!</v>
      </c>
      <c r="H26" s="23"/>
      <c r="I26" s="24"/>
      <c r="K26" s="2"/>
    </row>
    <row r="27" spans="1:11" x14ac:dyDescent="0.3">
      <c r="A27" s="7">
        <f t="shared" si="5"/>
        <v>21.666666666666668</v>
      </c>
      <c r="B27" s="8">
        <f t="shared" si="0"/>
        <v>0</v>
      </c>
      <c r="C27" s="59">
        <f t="shared" si="6"/>
        <v>0</v>
      </c>
      <c r="D27" s="55" t="e">
        <f t="shared" si="1"/>
        <v>#DIV/0!</v>
      </c>
      <c r="E27" s="73" t="e">
        <f t="shared" si="2"/>
        <v>#DIV/0!</v>
      </c>
      <c r="F27" s="41" t="e">
        <f t="shared" si="3"/>
        <v>#DIV/0!</v>
      </c>
      <c r="G27" s="44" t="e">
        <f t="shared" si="4"/>
        <v>#DIV/0!</v>
      </c>
      <c r="H27" s="23"/>
      <c r="I27" s="24"/>
      <c r="K27" s="2"/>
    </row>
    <row r="28" spans="1:11" x14ac:dyDescent="0.3">
      <c r="A28" s="7">
        <f t="shared" si="5"/>
        <v>23.333333333333336</v>
      </c>
      <c r="B28" s="8">
        <f t="shared" si="0"/>
        <v>0</v>
      </c>
      <c r="C28" s="59">
        <f t="shared" si="6"/>
        <v>0</v>
      </c>
      <c r="D28" s="55" t="e">
        <f t="shared" si="1"/>
        <v>#DIV/0!</v>
      </c>
      <c r="E28" s="73" t="e">
        <f t="shared" si="2"/>
        <v>#DIV/0!</v>
      </c>
      <c r="F28" s="41" t="e">
        <f t="shared" si="3"/>
        <v>#DIV/0!</v>
      </c>
      <c r="G28" s="44" t="e">
        <f t="shared" si="4"/>
        <v>#DIV/0!</v>
      </c>
      <c r="H28" s="23"/>
      <c r="I28" s="24"/>
      <c r="K28" s="2"/>
    </row>
    <row r="29" spans="1:11" x14ac:dyDescent="0.3">
      <c r="A29" s="7">
        <f t="shared" si="5"/>
        <v>25.000000000000004</v>
      </c>
      <c r="B29" s="8">
        <f t="shared" si="0"/>
        <v>0</v>
      </c>
      <c r="C29" s="59">
        <f t="shared" si="6"/>
        <v>0</v>
      </c>
      <c r="D29" s="55" t="e">
        <f t="shared" si="1"/>
        <v>#DIV/0!</v>
      </c>
      <c r="E29" s="73" t="e">
        <f t="shared" si="2"/>
        <v>#DIV/0!</v>
      </c>
      <c r="F29" s="41" t="e">
        <f t="shared" si="3"/>
        <v>#DIV/0!</v>
      </c>
      <c r="G29" s="44" t="e">
        <f t="shared" si="4"/>
        <v>#DIV/0!</v>
      </c>
      <c r="H29" s="23"/>
      <c r="I29" s="24"/>
      <c r="K29" s="2"/>
    </row>
    <row r="30" spans="1:11" x14ac:dyDescent="0.3">
      <c r="A30" s="7">
        <f t="shared" si="5"/>
        <v>26.666666666666671</v>
      </c>
      <c r="B30" s="8">
        <f t="shared" si="0"/>
        <v>0</v>
      </c>
      <c r="C30" s="59">
        <f t="shared" si="6"/>
        <v>0</v>
      </c>
      <c r="D30" s="55" t="e">
        <f t="shared" si="1"/>
        <v>#DIV/0!</v>
      </c>
      <c r="E30" s="73" t="e">
        <f t="shared" si="2"/>
        <v>#DIV/0!</v>
      </c>
      <c r="F30" s="41" t="e">
        <f t="shared" si="3"/>
        <v>#DIV/0!</v>
      </c>
      <c r="G30" s="44" t="e">
        <f t="shared" si="4"/>
        <v>#DIV/0!</v>
      </c>
      <c r="H30" s="23"/>
      <c r="I30" s="24"/>
      <c r="K30" s="2"/>
    </row>
    <row r="31" spans="1:11" x14ac:dyDescent="0.3">
      <c r="A31" s="7">
        <f t="shared" si="5"/>
        <v>28.333333333333339</v>
      </c>
      <c r="B31" s="8">
        <f t="shared" si="0"/>
        <v>0</v>
      </c>
      <c r="C31" s="59">
        <f t="shared" si="6"/>
        <v>0</v>
      </c>
      <c r="D31" s="55" t="e">
        <f t="shared" si="1"/>
        <v>#DIV/0!</v>
      </c>
      <c r="E31" s="73" t="e">
        <f t="shared" si="2"/>
        <v>#DIV/0!</v>
      </c>
      <c r="F31" s="41" t="e">
        <f t="shared" si="3"/>
        <v>#DIV/0!</v>
      </c>
      <c r="G31" s="44" t="e">
        <f t="shared" si="4"/>
        <v>#DIV/0!</v>
      </c>
      <c r="H31" s="23"/>
      <c r="I31" s="24"/>
      <c r="K31" s="2"/>
    </row>
    <row r="32" spans="1:11" x14ac:dyDescent="0.3">
      <c r="A32" s="7">
        <f t="shared" si="5"/>
        <v>30.000000000000007</v>
      </c>
      <c r="B32" s="8">
        <f t="shared" si="0"/>
        <v>0</v>
      </c>
      <c r="C32" s="59">
        <f t="shared" si="6"/>
        <v>0</v>
      </c>
      <c r="D32" s="55" t="e">
        <f t="shared" si="1"/>
        <v>#DIV/0!</v>
      </c>
      <c r="E32" s="73" t="e">
        <f t="shared" si="2"/>
        <v>#DIV/0!</v>
      </c>
      <c r="F32" s="41" t="e">
        <f t="shared" si="3"/>
        <v>#DIV/0!</v>
      </c>
      <c r="G32" s="44" t="e">
        <f t="shared" si="4"/>
        <v>#DIV/0!</v>
      </c>
      <c r="H32" s="23"/>
      <c r="I32" s="24"/>
      <c r="K32" s="2"/>
    </row>
    <row r="33" spans="1:11" x14ac:dyDescent="0.3">
      <c r="A33" s="7">
        <f t="shared" si="5"/>
        <v>31.666666666666675</v>
      </c>
      <c r="B33" s="8">
        <f t="shared" si="0"/>
        <v>0</v>
      </c>
      <c r="C33" s="59">
        <f t="shared" si="6"/>
        <v>0</v>
      </c>
      <c r="D33" s="55" t="e">
        <f t="shared" si="1"/>
        <v>#DIV/0!</v>
      </c>
      <c r="E33" s="73" t="e">
        <f t="shared" si="2"/>
        <v>#DIV/0!</v>
      </c>
      <c r="F33" s="41" t="e">
        <f t="shared" si="3"/>
        <v>#DIV/0!</v>
      </c>
      <c r="G33" s="44" t="e">
        <f t="shared" si="4"/>
        <v>#DIV/0!</v>
      </c>
      <c r="H33" s="23"/>
      <c r="I33" s="24"/>
      <c r="K33" s="2"/>
    </row>
    <row r="34" spans="1:11" x14ac:dyDescent="0.3">
      <c r="A34" s="7">
        <f t="shared" si="5"/>
        <v>33.333333333333343</v>
      </c>
      <c r="B34" s="8">
        <f t="shared" si="0"/>
        <v>0</v>
      </c>
      <c r="C34" s="59">
        <f t="shared" si="6"/>
        <v>0</v>
      </c>
      <c r="D34" s="55" t="e">
        <f t="shared" si="1"/>
        <v>#DIV/0!</v>
      </c>
      <c r="E34" s="73" t="e">
        <f t="shared" si="2"/>
        <v>#DIV/0!</v>
      </c>
      <c r="F34" s="41" t="e">
        <f t="shared" si="3"/>
        <v>#DIV/0!</v>
      </c>
      <c r="G34" s="44" t="e">
        <f t="shared" si="4"/>
        <v>#DIV/0!</v>
      </c>
      <c r="H34" s="23"/>
      <c r="I34" s="24"/>
      <c r="K34" s="2"/>
    </row>
    <row r="35" spans="1:11" x14ac:dyDescent="0.3">
      <c r="A35" s="7">
        <f t="shared" si="5"/>
        <v>35.000000000000007</v>
      </c>
      <c r="B35" s="8">
        <f t="shared" si="0"/>
        <v>0</v>
      </c>
      <c r="C35" s="59">
        <f t="shared" si="6"/>
        <v>0</v>
      </c>
      <c r="D35" s="55" t="e">
        <f t="shared" si="1"/>
        <v>#DIV/0!</v>
      </c>
      <c r="E35" s="73" t="e">
        <f t="shared" si="2"/>
        <v>#DIV/0!</v>
      </c>
      <c r="F35" s="41" t="e">
        <f t="shared" si="3"/>
        <v>#DIV/0!</v>
      </c>
      <c r="G35" s="44" t="e">
        <f t="shared" si="4"/>
        <v>#DIV/0!</v>
      </c>
      <c r="H35" s="23"/>
      <c r="I35" s="24"/>
      <c r="K35" s="2"/>
    </row>
    <row r="36" spans="1:11" x14ac:dyDescent="0.3">
      <c r="A36" s="7">
        <f t="shared" si="5"/>
        <v>36.666666666666671</v>
      </c>
      <c r="B36" s="8">
        <f t="shared" si="0"/>
        <v>0</v>
      </c>
      <c r="C36" s="59">
        <f t="shared" si="6"/>
        <v>0</v>
      </c>
      <c r="D36" s="55" t="e">
        <f t="shared" si="1"/>
        <v>#DIV/0!</v>
      </c>
      <c r="E36" s="73" t="e">
        <f t="shared" si="2"/>
        <v>#DIV/0!</v>
      </c>
      <c r="F36" s="41" t="e">
        <f t="shared" si="3"/>
        <v>#DIV/0!</v>
      </c>
      <c r="G36" s="44" t="e">
        <f t="shared" si="4"/>
        <v>#DIV/0!</v>
      </c>
      <c r="H36" s="23"/>
      <c r="I36" s="24"/>
      <c r="K36" s="2"/>
    </row>
    <row r="37" spans="1:11" x14ac:dyDescent="0.3">
      <c r="A37" s="7">
        <f t="shared" si="5"/>
        <v>38.333333333333336</v>
      </c>
      <c r="B37" s="8">
        <f t="shared" si="0"/>
        <v>0</v>
      </c>
      <c r="C37" s="59">
        <f t="shared" si="6"/>
        <v>0</v>
      </c>
      <c r="D37" s="55" t="e">
        <f t="shared" si="1"/>
        <v>#DIV/0!</v>
      </c>
      <c r="E37" s="73" t="e">
        <f t="shared" si="2"/>
        <v>#DIV/0!</v>
      </c>
      <c r="F37" s="41" t="e">
        <f t="shared" si="3"/>
        <v>#DIV/0!</v>
      </c>
      <c r="G37" s="44" t="e">
        <f t="shared" si="4"/>
        <v>#DIV/0!</v>
      </c>
      <c r="H37" s="23"/>
      <c r="I37" s="24"/>
      <c r="K37" s="2"/>
    </row>
    <row r="38" spans="1:11" x14ac:dyDescent="0.3">
      <c r="A38" s="7">
        <f t="shared" si="5"/>
        <v>40</v>
      </c>
      <c r="B38" s="8">
        <f t="shared" si="0"/>
        <v>0</v>
      </c>
      <c r="C38" s="59">
        <f t="shared" si="6"/>
        <v>0</v>
      </c>
      <c r="D38" s="55" t="e">
        <f t="shared" si="1"/>
        <v>#DIV/0!</v>
      </c>
      <c r="E38" s="73" t="e">
        <f t="shared" si="2"/>
        <v>#DIV/0!</v>
      </c>
      <c r="F38" s="41" t="e">
        <f t="shared" si="3"/>
        <v>#DIV/0!</v>
      </c>
      <c r="G38" s="44" t="e">
        <f t="shared" si="4"/>
        <v>#DIV/0!</v>
      </c>
      <c r="H38" s="23"/>
      <c r="I38" s="24"/>
      <c r="K38" s="2"/>
    </row>
    <row r="39" spans="1:11" x14ac:dyDescent="0.3">
      <c r="A39" s="7">
        <f t="shared" si="5"/>
        <v>41.666666666666664</v>
      </c>
      <c r="B39" s="8">
        <f t="shared" si="0"/>
        <v>0</v>
      </c>
      <c r="C39" s="59">
        <f t="shared" si="6"/>
        <v>0</v>
      </c>
      <c r="D39" s="55" t="e">
        <f t="shared" si="1"/>
        <v>#DIV/0!</v>
      </c>
      <c r="E39" s="73" t="e">
        <f t="shared" si="2"/>
        <v>#DIV/0!</v>
      </c>
      <c r="F39" s="41" t="e">
        <f t="shared" si="3"/>
        <v>#DIV/0!</v>
      </c>
      <c r="G39" s="44" t="e">
        <f t="shared" si="4"/>
        <v>#DIV/0!</v>
      </c>
      <c r="H39" s="23"/>
      <c r="I39" s="24"/>
      <c r="K39" s="2"/>
    </row>
    <row r="40" spans="1:11" x14ac:dyDescent="0.3">
      <c r="A40" s="7">
        <f t="shared" si="5"/>
        <v>43.333333333333329</v>
      </c>
      <c r="B40" s="8">
        <f t="shared" si="0"/>
        <v>0</v>
      </c>
      <c r="C40" s="59">
        <f t="shared" si="6"/>
        <v>0</v>
      </c>
      <c r="D40" s="55" t="e">
        <f t="shared" si="1"/>
        <v>#DIV/0!</v>
      </c>
      <c r="E40" s="73" t="e">
        <f t="shared" si="2"/>
        <v>#DIV/0!</v>
      </c>
      <c r="F40" s="41" t="e">
        <f t="shared" si="3"/>
        <v>#DIV/0!</v>
      </c>
      <c r="G40" s="44" t="e">
        <f t="shared" si="4"/>
        <v>#DIV/0!</v>
      </c>
      <c r="H40" s="23"/>
      <c r="I40" s="24"/>
      <c r="K40" s="2"/>
    </row>
    <row r="41" spans="1:11" x14ac:dyDescent="0.3">
      <c r="A41" s="7">
        <f t="shared" si="5"/>
        <v>44.999999999999993</v>
      </c>
      <c r="B41" s="8">
        <f t="shared" si="0"/>
        <v>0</v>
      </c>
      <c r="C41" s="59">
        <f t="shared" si="6"/>
        <v>0</v>
      </c>
      <c r="D41" s="55" t="e">
        <f t="shared" si="1"/>
        <v>#DIV/0!</v>
      </c>
      <c r="E41" s="73" t="e">
        <f t="shared" si="2"/>
        <v>#DIV/0!</v>
      </c>
      <c r="F41" s="41" t="e">
        <f t="shared" si="3"/>
        <v>#DIV/0!</v>
      </c>
      <c r="G41" s="44" t="e">
        <f t="shared" si="4"/>
        <v>#DIV/0!</v>
      </c>
      <c r="H41" s="23"/>
      <c r="I41" s="24"/>
      <c r="K41" s="2"/>
    </row>
    <row r="42" spans="1:11" x14ac:dyDescent="0.3">
      <c r="A42" s="7">
        <f t="shared" si="5"/>
        <v>46.666666666666657</v>
      </c>
      <c r="B42" s="8">
        <f t="shared" si="0"/>
        <v>0</v>
      </c>
      <c r="C42" s="59">
        <f t="shared" si="6"/>
        <v>0</v>
      </c>
      <c r="D42" s="55" t="e">
        <f t="shared" si="1"/>
        <v>#DIV/0!</v>
      </c>
      <c r="E42" s="73" t="e">
        <f t="shared" si="2"/>
        <v>#DIV/0!</v>
      </c>
      <c r="F42" s="41" t="e">
        <f t="shared" si="3"/>
        <v>#DIV/0!</v>
      </c>
      <c r="G42" s="44" t="e">
        <f t="shared" si="4"/>
        <v>#DIV/0!</v>
      </c>
      <c r="H42" s="23"/>
      <c r="I42" s="24"/>
      <c r="K42" s="2"/>
    </row>
    <row r="43" spans="1:11" x14ac:dyDescent="0.3">
      <c r="A43" s="7">
        <f t="shared" si="5"/>
        <v>48.333333333333321</v>
      </c>
      <c r="B43" s="8">
        <f t="shared" si="0"/>
        <v>0</v>
      </c>
      <c r="C43" s="59">
        <f t="shared" si="6"/>
        <v>0</v>
      </c>
      <c r="D43" s="55" t="e">
        <f t="shared" si="1"/>
        <v>#DIV/0!</v>
      </c>
      <c r="E43" s="73" t="e">
        <f t="shared" si="2"/>
        <v>#DIV/0!</v>
      </c>
      <c r="F43" s="41" t="e">
        <f t="shared" si="3"/>
        <v>#DIV/0!</v>
      </c>
      <c r="G43" s="44" t="e">
        <f t="shared" si="4"/>
        <v>#DIV/0!</v>
      </c>
      <c r="H43" s="23"/>
      <c r="I43" s="24"/>
      <c r="K43" s="2"/>
    </row>
    <row r="44" spans="1:11" ht="15" thickBot="1" x14ac:dyDescent="0.35">
      <c r="A44" s="47">
        <f t="shared" si="5"/>
        <v>49.999999999999986</v>
      </c>
      <c r="B44" s="10">
        <f t="shared" si="0"/>
        <v>0</v>
      </c>
      <c r="C44" s="61">
        <f t="shared" si="6"/>
        <v>0</v>
      </c>
      <c r="D44" s="57" t="e">
        <f t="shared" si="1"/>
        <v>#DIV/0!</v>
      </c>
      <c r="E44" s="74" t="e">
        <f t="shared" si="2"/>
        <v>#DIV/0!</v>
      </c>
      <c r="F44" s="42" t="e">
        <f t="shared" si="3"/>
        <v>#DIV/0!</v>
      </c>
      <c r="G44" s="45" t="e">
        <f t="shared" si="4"/>
        <v>#DIV/0!</v>
      </c>
      <c r="H44" s="23"/>
      <c r="I44" s="24"/>
      <c r="K44" s="2"/>
    </row>
    <row r="45" spans="1:11" ht="15" thickBot="1" x14ac:dyDescent="0.35">
      <c r="H45" s="24"/>
      <c r="I45" s="24"/>
    </row>
    <row r="46" spans="1:11" x14ac:dyDescent="0.3">
      <c r="A46" s="75" t="s">
        <v>35</v>
      </c>
      <c r="B46" s="22">
        <f>MIN(B14:B44)</f>
        <v>0</v>
      </c>
      <c r="C46" s="22">
        <f t="shared" ref="C46:G46" si="7">MIN(C14:C44)</f>
        <v>0</v>
      </c>
      <c r="D46" s="76" t="e">
        <f t="shared" si="7"/>
        <v>#DIV/0!</v>
      </c>
      <c r="E46" s="77" t="e">
        <f t="shared" si="7"/>
        <v>#DIV/0!</v>
      </c>
      <c r="F46" s="78" t="e">
        <f t="shared" si="7"/>
        <v>#DIV/0!</v>
      </c>
      <c r="G46" s="79" t="e">
        <f t="shared" si="7"/>
        <v>#DIV/0!</v>
      </c>
      <c r="H46" s="24"/>
      <c r="I46" s="24"/>
    </row>
    <row r="47" spans="1:11" ht="15" thickBot="1" x14ac:dyDescent="0.35">
      <c r="A47" s="80" t="s">
        <v>36</v>
      </c>
      <c r="B47" s="81">
        <f>MAX(B14:B44)</f>
        <v>0</v>
      </c>
      <c r="C47" s="81">
        <f t="shared" ref="C47:G47" si="8">MAX(C14:C44)</f>
        <v>0</v>
      </c>
      <c r="D47" s="82" t="e">
        <f t="shared" si="8"/>
        <v>#DIV/0!</v>
      </c>
      <c r="E47" s="83" t="e">
        <f t="shared" si="8"/>
        <v>#DIV/0!</v>
      </c>
      <c r="F47" s="84" t="e">
        <f t="shared" si="8"/>
        <v>#DIV/0!</v>
      </c>
      <c r="G47" s="85" t="e">
        <f t="shared" si="8"/>
        <v>#DIV/0!</v>
      </c>
      <c r="H47" s="24"/>
      <c r="I47" s="24"/>
    </row>
    <row r="48" spans="1:11" x14ac:dyDescent="0.3">
      <c r="H48" s="24"/>
      <c r="I48" s="24"/>
    </row>
    <row r="49" spans="1:9" x14ac:dyDescent="0.3">
      <c r="H49" s="24"/>
      <c r="I49" s="24"/>
    </row>
    <row r="50" spans="1:9" x14ac:dyDescent="0.3">
      <c r="H50" s="24"/>
      <c r="I50" s="24"/>
    </row>
    <row r="51" spans="1:9" x14ac:dyDescent="0.3">
      <c r="H51" s="24"/>
      <c r="I51" s="24"/>
    </row>
    <row r="52" spans="1:9" x14ac:dyDescent="0.3">
      <c r="H52" s="24"/>
      <c r="I52" s="24"/>
    </row>
    <row r="53" spans="1:9" x14ac:dyDescent="0.3">
      <c r="H53" s="24"/>
      <c r="I53" s="24"/>
    </row>
    <row r="54" spans="1:9" x14ac:dyDescent="0.3">
      <c r="A54" s="69" t="s">
        <v>32</v>
      </c>
      <c r="B54" s="70">
        <v>0</v>
      </c>
      <c r="C54" s="70">
        <f>Lpoutre</f>
        <v>50</v>
      </c>
      <c r="H54" s="24"/>
      <c r="I54" s="24"/>
    </row>
    <row r="55" spans="1:9" x14ac:dyDescent="0.3">
      <c r="A55" s="70"/>
      <c r="B55" s="71">
        <f>Re/s</f>
        <v>0</v>
      </c>
      <c r="C55" s="71">
        <f>Re/s</f>
        <v>0</v>
      </c>
      <c r="H55" s="24"/>
      <c r="I55" s="24"/>
    </row>
    <row r="56" spans="1:9" x14ac:dyDescent="0.3">
      <c r="H56" s="24"/>
      <c r="I56" s="24"/>
    </row>
    <row r="57" spans="1:9" x14ac:dyDescent="0.3">
      <c r="H57" s="24"/>
      <c r="I57" s="24"/>
    </row>
    <row r="58" spans="1:9" x14ac:dyDescent="0.3">
      <c r="H58" s="24"/>
      <c r="I58" s="24"/>
    </row>
    <row r="59" spans="1:9" x14ac:dyDescent="0.3">
      <c r="H59" s="24"/>
      <c r="I59" s="24"/>
    </row>
    <row r="60" spans="1:9" x14ac:dyDescent="0.3">
      <c r="H60" s="24"/>
      <c r="I60" s="24"/>
    </row>
    <row r="61" spans="1:9" x14ac:dyDescent="0.3">
      <c r="H61" s="24"/>
      <c r="I61" s="24"/>
    </row>
    <row r="62" spans="1:9" x14ac:dyDescent="0.3">
      <c r="H62" s="24"/>
      <c r="I62" s="24"/>
    </row>
    <row r="63" spans="1:9" x14ac:dyDescent="0.3">
      <c r="H63" s="24"/>
      <c r="I63" s="24"/>
    </row>
    <row r="64" spans="1:9" x14ac:dyDescent="0.3">
      <c r="H64" s="24"/>
      <c r="I64" s="24"/>
    </row>
    <row r="65" spans="8:9" x14ac:dyDescent="0.3">
      <c r="H65" s="24"/>
      <c r="I65" s="24"/>
    </row>
    <row r="66" spans="8:9" x14ac:dyDescent="0.3">
      <c r="H66" s="24"/>
      <c r="I66" s="24"/>
    </row>
    <row r="67" spans="8:9" x14ac:dyDescent="0.3">
      <c r="H67" s="24"/>
      <c r="I67" s="24"/>
    </row>
    <row r="68" spans="8:9" x14ac:dyDescent="0.3">
      <c r="H68" s="24"/>
      <c r="I68" s="24"/>
    </row>
    <row r="69" spans="8:9" x14ac:dyDescent="0.3">
      <c r="H69" s="24"/>
      <c r="I69" s="24"/>
    </row>
    <row r="70" spans="8:9" x14ac:dyDescent="0.3">
      <c r="H70" s="24"/>
      <c r="I70" s="24"/>
    </row>
    <row r="71" spans="8:9" x14ac:dyDescent="0.3">
      <c r="H71" s="24"/>
      <c r="I71" s="24"/>
    </row>
    <row r="72" spans="8:9" x14ac:dyDescent="0.3">
      <c r="H72" s="24"/>
      <c r="I72" s="24"/>
    </row>
    <row r="73" spans="8:9" x14ac:dyDescent="0.3">
      <c r="H73" s="24"/>
      <c r="I73" s="24"/>
    </row>
    <row r="74" spans="8:9" x14ac:dyDescent="0.3">
      <c r="H74" s="24"/>
      <c r="I74" s="24"/>
    </row>
    <row r="75" spans="8:9" x14ac:dyDescent="0.3">
      <c r="H75" s="24"/>
      <c r="I75" s="24"/>
    </row>
    <row r="76" spans="8:9" x14ac:dyDescent="0.3">
      <c r="H76" s="24"/>
      <c r="I76" s="24"/>
    </row>
    <row r="77" spans="8:9" x14ac:dyDescent="0.3">
      <c r="H77" s="24"/>
      <c r="I77" s="24"/>
    </row>
    <row r="78" spans="8:9" x14ac:dyDescent="0.3">
      <c r="H78" s="24"/>
      <c r="I78" s="24"/>
    </row>
    <row r="79" spans="8:9" x14ac:dyDescent="0.3">
      <c r="H79" s="24"/>
      <c r="I79" s="24"/>
    </row>
    <row r="80" spans="8:9" x14ac:dyDescent="0.3">
      <c r="H80" s="24"/>
      <c r="I80" s="24"/>
    </row>
    <row r="81" spans="8:9" x14ac:dyDescent="0.3">
      <c r="H81" s="24"/>
      <c r="I81" s="24"/>
    </row>
    <row r="82" spans="8:9" x14ac:dyDescent="0.3">
      <c r="H82" s="24"/>
      <c r="I82" s="24"/>
    </row>
    <row r="83" spans="8:9" x14ac:dyDescent="0.3">
      <c r="H83" s="24"/>
      <c r="I83" s="24"/>
    </row>
    <row r="84" spans="8:9" x14ac:dyDescent="0.3">
      <c r="H84" s="24"/>
      <c r="I84" s="24"/>
    </row>
    <row r="85" spans="8:9" x14ac:dyDescent="0.3">
      <c r="H85" s="24"/>
      <c r="I85" s="24"/>
    </row>
    <row r="86" spans="8:9" x14ac:dyDescent="0.3">
      <c r="H86" s="24"/>
      <c r="I86" s="24"/>
    </row>
    <row r="87" spans="8:9" x14ac:dyDescent="0.3">
      <c r="H87" s="24"/>
      <c r="I87" s="24"/>
    </row>
    <row r="88" spans="8:9" x14ac:dyDescent="0.3">
      <c r="H88" s="24"/>
      <c r="I88" s="24"/>
    </row>
    <row r="89" spans="8:9" x14ac:dyDescent="0.3">
      <c r="H89" s="24"/>
      <c r="I89" s="24"/>
    </row>
    <row r="90" spans="8:9" x14ac:dyDescent="0.3">
      <c r="H90" s="24"/>
      <c r="I90" s="24"/>
    </row>
    <row r="91" spans="8:9" x14ac:dyDescent="0.3">
      <c r="H91" s="24"/>
      <c r="I91" s="24"/>
    </row>
    <row r="92" spans="8:9" x14ac:dyDescent="0.3">
      <c r="H92" s="24"/>
      <c r="I92" s="24"/>
    </row>
    <row r="93" spans="8:9" x14ac:dyDescent="0.3">
      <c r="H93" s="24"/>
      <c r="I93" s="24"/>
    </row>
    <row r="94" spans="8:9" x14ac:dyDescent="0.3">
      <c r="H94" s="24"/>
      <c r="I94" s="24"/>
    </row>
    <row r="95" spans="8:9" x14ac:dyDescent="0.3">
      <c r="H95" s="24"/>
      <c r="I95" s="24"/>
    </row>
    <row r="96" spans="8:9" x14ac:dyDescent="0.3">
      <c r="H96" s="24"/>
      <c r="I96" s="24"/>
    </row>
    <row r="97" spans="8:9" x14ac:dyDescent="0.3">
      <c r="H97" s="24"/>
      <c r="I97" s="24"/>
    </row>
    <row r="98" spans="8:9" x14ac:dyDescent="0.3">
      <c r="H98" s="24"/>
      <c r="I98" s="24"/>
    </row>
    <row r="99" spans="8:9" x14ac:dyDescent="0.3">
      <c r="H99" s="24"/>
      <c r="I99" s="24"/>
    </row>
    <row r="100" spans="8:9" x14ac:dyDescent="0.3">
      <c r="H100" s="24"/>
      <c r="I100" s="24"/>
    </row>
    <row r="101" spans="8:9" x14ac:dyDescent="0.3">
      <c r="H101" s="24"/>
      <c r="I101" s="24"/>
    </row>
    <row r="102" spans="8:9" x14ac:dyDescent="0.3">
      <c r="H102" s="24"/>
      <c r="I102" s="24"/>
    </row>
    <row r="103" spans="8:9" x14ac:dyDescent="0.3">
      <c r="H103" s="24"/>
      <c r="I103" s="24"/>
    </row>
    <row r="104" spans="8:9" x14ac:dyDescent="0.3">
      <c r="H104" s="24"/>
      <c r="I104" s="24"/>
    </row>
    <row r="105" spans="8:9" x14ac:dyDescent="0.3">
      <c r="H105" s="24"/>
      <c r="I105" s="24"/>
    </row>
    <row r="106" spans="8:9" x14ac:dyDescent="0.3">
      <c r="H106" s="24"/>
      <c r="I106" s="24"/>
    </row>
    <row r="107" spans="8:9" x14ac:dyDescent="0.3">
      <c r="H107" s="24"/>
      <c r="I107" s="24"/>
    </row>
    <row r="108" spans="8:9" x14ac:dyDescent="0.3">
      <c r="H108" s="24"/>
      <c r="I108" s="24"/>
    </row>
    <row r="109" spans="8:9" x14ac:dyDescent="0.3">
      <c r="H109" s="24"/>
      <c r="I109" s="24"/>
    </row>
    <row r="110" spans="8:9" x14ac:dyDescent="0.3">
      <c r="H110" s="24"/>
      <c r="I110" s="24"/>
    </row>
    <row r="111" spans="8:9" x14ac:dyDescent="0.3">
      <c r="H111" s="24"/>
      <c r="I111" s="24"/>
    </row>
    <row r="112" spans="8:9" x14ac:dyDescent="0.3">
      <c r="H112" s="24"/>
      <c r="I112" s="24"/>
    </row>
    <row r="113" spans="8:9" x14ac:dyDescent="0.3">
      <c r="H113" s="24"/>
      <c r="I113" s="24"/>
    </row>
    <row r="114" spans="8:9" x14ac:dyDescent="0.3">
      <c r="H114" s="24"/>
      <c r="I114" s="24"/>
    </row>
    <row r="115" spans="8:9" x14ac:dyDescent="0.3">
      <c r="H115" s="24"/>
      <c r="I115" s="24"/>
    </row>
    <row r="116" spans="8:9" x14ac:dyDescent="0.3">
      <c r="H116" s="24"/>
      <c r="I116" s="24"/>
    </row>
    <row r="117" spans="8:9" x14ac:dyDescent="0.3">
      <c r="H117" s="24"/>
      <c r="I117" s="24"/>
    </row>
    <row r="118" spans="8:9" x14ac:dyDescent="0.3">
      <c r="H118" s="24"/>
      <c r="I118" s="24"/>
    </row>
    <row r="119" spans="8:9" x14ac:dyDescent="0.3">
      <c r="H119" s="24"/>
      <c r="I119" s="24"/>
    </row>
    <row r="120" spans="8:9" x14ac:dyDescent="0.3">
      <c r="H120" s="24"/>
      <c r="I120" s="24"/>
    </row>
    <row r="121" spans="8:9" x14ac:dyDescent="0.3">
      <c r="H121" s="24"/>
      <c r="I121" s="24"/>
    </row>
    <row r="122" spans="8:9" x14ac:dyDescent="0.3">
      <c r="H122" s="24"/>
      <c r="I122" s="24"/>
    </row>
    <row r="123" spans="8:9" x14ac:dyDescent="0.3">
      <c r="H123" s="24"/>
      <c r="I123" s="24"/>
    </row>
    <row r="124" spans="8:9" x14ac:dyDescent="0.3">
      <c r="H124" s="24"/>
      <c r="I124" s="24"/>
    </row>
    <row r="125" spans="8:9" x14ac:dyDescent="0.3">
      <c r="H125" s="24"/>
      <c r="I125" s="24"/>
    </row>
    <row r="126" spans="8:9" x14ac:dyDescent="0.3">
      <c r="H126" s="24"/>
      <c r="I126" s="24"/>
    </row>
    <row r="127" spans="8:9" x14ac:dyDescent="0.3">
      <c r="H127" s="24"/>
      <c r="I127" s="24"/>
    </row>
    <row r="128" spans="8:9" x14ac:dyDescent="0.3">
      <c r="H128" s="24"/>
      <c r="I128" s="24"/>
    </row>
    <row r="129" spans="8:9" x14ac:dyDescent="0.3">
      <c r="H129" s="24"/>
      <c r="I129" s="24"/>
    </row>
    <row r="130" spans="8:9" x14ac:dyDescent="0.3">
      <c r="H130" s="24"/>
      <c r="I130" s="24"/>
    </row>
    <row r="131" spans="8:9" x14ac:dyDescent="0.3">
      <c r="H131" s="24"/>
      <c r="I131" s="24"/>
    </row>
    <row r="132" spans="8:9" x14ac:dyDescent="0.3">
      <c r="H132" s="24"/>
      <c r="I132" s="24"/>
    </row>
    <row r="133" spans="8:9" x14ac:dyDescent="0.3">
      <c r="H133" s="24"/>
      <c r="I133" s="24"/>
    </row>
    <row r="134" spans="8:9" x14ac:dyDescent="0.3">
      <c r="H134" s="24"/>
      <c r="I134" s="24"/>
    </row>
    <row r="135" spans="8:9" x14ac:dyDescent="0.3">
      <c r="H135" s="24"/>
      <c r="I135" s="24"/>
    </row>
    <row r="136" spans="8:9" x14ac:dyDescent="0.3">
      <c r="H136" s="24"/>
      <c r="I136" s="24"/>
    </row>
    <row r="137" spans="8:9" x14ac:dyDescent="0.3">
      <c r="H137" s="24"/>
      <c r="I137" s="24"/>
    </row>
    <row r="138" spans="8:9" x14ac:dyDescent="0.3">
      <c r="H138" s="24"/>
      <c r="I138" s="24"/>
    </row>
    <row r="139" spans="8:9" x14ac:dyDescent="0.3">
      <c r="H139" s="24"/>
      <c r="I139" s="24"/>
    </row>
    <row r="140" spans="8:9" x14ac:dyDescent="0.3">
      <c r="H140" s="24"/>
      <c r="I140" s="24"/>
    </row>
    <row r="141" spans="8:9" x14ac:dyDescent="0.3">
      <c r="H141" s="24"/>
      <c r="I141" s="24"/>
    </row>
    <row r="142" spans="8:9" x14ac:dyDescent="0.3">
      <c r="H142" s="24"/>
      <c r="I142" s="24"/>
    </row>
    <row r="143" spans="8:9" x14ac:dyDescent="0.3">
      <c r="H143" s="24"/>
      <c r="I143" s="24"/>
    </row>
    <row r="144" spans="8:9" x14ac:dyDescent="0.3">
      <c r="H144" s="24"/>
      <c r="I144" s="24"/>
    </row>
    <row r="145" spans="8:9" x14ac:dyDescent="0.3">
      <c r="H145" s="24"/>
      <c r="I145" s="24"/>
    </row>
    <row r="146" spans="8:9" x14ac:dyDescent="0.3">
      <c r="H146" s="24"/>
      <c r="I146" s="24"/>
    </row>
    <row r="147" spans="8:9" x14ac:dyDescent="0.3">
      <c r="H147" s="24"/>
      <c r="I147" s="24"/>
    </row>
    <row r="148" spans="8:9" x14ac:dyDescent="0.3">
      <c r="H148" s="24"/>
      <c r="I148" s="24"/>
    </row>
    <row r="149" spans="8:9" x14ac:dyDescent="0.3">
      <c r="H149" s="24"/>
      <c r="I149" s="24"/>
    </row>
    <row r="150" spans="8:9" x14ac:dyDescent="0.3">
      <c r="H150" s="24"/>
      <c r="I150" s="24"/>
    </row>
    <row r="151" spans="8:9" x14ac:dyDescent="0.3">
      <c r="H151" s="24"/>
      <c r="I151" s="24"/>
    </row>
    <row r="152" spans="8:9" x14ac:dyDescent="0.3">
      <c r="H152" s="24"/>
      <c r="I152" s="24"/>
    </row>
    <row r="153" spans="8:9" x14ac:dyDescent="0.3">
      <c r="H153" s="24"/>
      <c r="I153" s="24"/>
    </row>
    <row r="154" spans="8:9" x14ac:dyDescent="0.3">
      <c r="H154" s="24"/>
      <c r="I154" s="24"/>
    </row>
    <row r="155" spans="8:9" x14ac:dyDescent="0.3">
      <c r="H155" s="24"/>
      <c r="I155" s="24"/>
    </row>
    <row r="156" spans="8:9" x14ac:dyDescent="0.3">
      <c r="H156" s="24"/>
      <c r="I156" s="24"/>
    </row>
    <row r="157" spans="8:9" x14ac:dyDescent="0.3">
      <c r="H157" s="24"/>
      <c r="I157" s="24"/>
    </row>
    <row r="158" spans="8:9" x14ac:dyDescent="0.3">
      <c r="H158" s="24"/>
      <c r="I158" s="24"/>
    </row>
    <row r="159" spans="8:9" x14ac:dyDescent="0.3">
      <c r="H159" s="24"/>
      <c r="I159" s="24"/>
    </row>
    <row r="160" spans="8:9" x14ac:dyDescent="0.3">
      <c r="H160" s="24"/>
      <c r="I160" s="24"/>
    </row>
    <row r="161" spans="8:9" x14ac:dyDescent="0.3">
      <c r="H161" s="24"/>
      <c r="I161" s="24"/>
    </row>
    <row r="162" spans="8:9" x14ac:dyDescent="0.3">
      <c r="H162" s="24"/>
      <c r="I162" s="24"/>
    </row>
    <row r="163" spans="8:9" x14ac:dyDescent="0.3">
      <c r="H163" s="24"/>
      <c r="I163" s="24"/>
    </row>
  </sheetData>
  <mergeCells count="2">
    <mergeCell ref="A2:K2"/>
    <mergeCell ref="B11:C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10</vt:i4>
      </vt:variant>
    </vt:vector>
  </HeadingPairs>
  <TitlesOfParts>
    <vt:vector size="11" baseType="lpstr">
      <vt:lpstr>corps d'épreuve</vt:lpstr>
      <vt:lpstr>'corps d''épreuve'!b</vt:lpstr>
      <vt:lpstr>'corps d''épreuve'!E</vt:lpstr>
      <vt:lpstr>Fmax</vt:lpstr>
      <vt:lpstr>Fmin</vt:lpstr>
      <vt:lpstr>'corps d''épreuve'!h</vt:lpstr>
      <vt:lpstr>'corps d''épreuve'!IGz</vt:lpstr>
      <vt:lpstr>Lpoutre</vt:lpstr>
      <vt:lpstr>N</vt:lpstr>
      <vt:lpstr>Re</vt:lpstr>
      <vt:lpstr>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MNieren</dc:creator>
  <cp:lastModifiedBy>Utilisateur Windows</cp:lastModifiedBy>
  <dcterms:created xsi:type="dcterms:W3CDTF">2015-11-17T10:08:17Z</dcterms:created>
  <dcterms:modified xsi:type="dcterms:W3CDTF">2020-02-26T10:41:33Z</dcterms:modified>
</cp:coreProperties>
</file>