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__BTS MS__\S8 - Santé - Sécurité - Environnement\01 - PRP\02 - Données Statistiques\Application\Correction\"/>
    </mc:Choice>
  </mc:AlternateContent>
  <xr:revisionPtr revIDLastSave="0" documentId="13_ncr:1_{8F9FFFBD-B58E-4E2E-933F-49E119AA6B8E}" xr6:coauthVersionLast="46" xr6:coauthVersionMax="46" xr10:uidLastSave="{00000000-0000-0000-0000-000000000000}"/>
  <bookViews>
    <workbookView xWindow="-120" yWindow="-120" windowWidth="29040" windowHeight="1644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H51" i="1"/>
  <c r="G51" i="1"/>
  <c r="F51" i="1"/>
  <c r="E51" i="1"/>
  <c r="D51" i="1"/>
  <c r="C51" i="1"/>
  <c r="B51" i="1"/>
  <c r="I38" i="1"/>
  <c r="H38" i="1"/>
  <c r="G38" i="1"/>
  <c r="F38" i="1"/>
  <c r="Q33" i="1" s="1"/>
  <c r="E38" i="1"/>
  <c r="D38" i="1"/>
  <c r="C38" i="1"/>
  <c r="B38" i="1"/>
  <c r="I25" i="1"/>
  <c r="H25" i="1"/>
  <c r="G25" i="1"/>
  <c r="F25" i="1"/>
  <c r="E25" i="1"/>
  <c r="D25" i="1"/>
  <c r="C25" i="1"/>
  <c r="B25" i="1"/>
  <c r="I12" i="1"/>
  <c r="H12" i="1"/>
  <c r="G12" i="1"/>
  <c r="F12" i="1"/>
  <c r="E12" i="1"/>
  <c r="D12" i="1"/>
  <c r="C12" i="1"/>
  <c r="B12" i="1"/>
  <c r="N56" i="1"/>
  <c r="O56" i="1"/>
  <c r="P56" i="1"/>
  <c r="Q56" i="1"/>
  <c r="R56" i="1"/>
  <c r="S56" i="1"/>
  <c r="T56" i="1"/>
  <c r="N57" i="1"/>
  <c r="O57" i="1"/>
  <c r="P57" i="1"/>
  <c r="Q57" i="1"/>
  <c r="R57" i="1"/>
  <c r="S57" i="1"/>
  <c r="T57" i="1"/>
  <c r="N58" i="1"/>
  <c r="O58" i="1"/>
  <c r="P58" i="1"/>
  <c r="Q58" i="1"/>
  <c r="R58" i="1"/>
  <c r="S58" i="1"/>
  <c r="T58" i="1"/>
  <c r="N59" i="1"/>
  <c r="O59" i="1"/>
  <c r="P59" i="1"/>
  <c r="Q59" i="1"/>
  <c r="R59" i="1"/>
  <c r="S59" i="1"/>
  <c r="T59" i="1"/>
  <c r="N60" i="1"/>
  <c r="O60" i="1"/>
  <c r="P60" i="1"/>
  <c r="Q60" i="1"/>
  <c r="R60" i="1"/>
  <c r="S60" i="1"/>
  <c r="T60" i="1"/>
  <c r="N61" i="1"/>
  <c r="O61" i="1"/>
  <c r="P61" i="1"/>
  <c r="Q61" i="1"/>
  <c r="R61" i="1"/>
  <c r="S61" i="1"/>
  <c r="T61" i="1"/>
  <c r="N62" i="1"/>
  <c r="O62" i="1"/>
  <c r="P62" i="1"/>
  <c r="Q62" i="1"/>
  <c r="R62" i="1"/>
  <c r="S62" i="1"/>
  <c r="T62" i="1"/>
  <c r="N63" i="1"/>
  <c r="O63" i="1"/>
  <c r="P63" i="1"/>
  <c r="Q63" i="1"/>
  <c r="R63" i="1"/>
  <c r="S63" i="1"/>
  <c r="T63" i="1"/>
  <c r="N64" i="1"/>
  <c r="O64" i="1"/>
  <c r="P64" i="1"/>
  <c r="Q64" i="1"/>
  <c r="R64" i="1"/>
  <c r="S64" i="1"/>
  <c r="T64" i="1"/>
  <c r="M57" i="1"/>
  <c r="M58" i="1"/>
  <c r="M59" i="1"/>
  <c r="M60" i="1"/>
  <c r="M61" i="1"/>
  <c r="M62" i="1"/>
  <c r="M63" i="1"/>
  <c r="M64" i="1"/>
  <c r="M56" i="1"/>
  <c r="N40" i="1"/>
  <c r="O40" i="1"/>
  <c r="P40" i="1"/>
  <c r="Q40" i="1"/>
  <c r="R40" i="1"/>
  <c r="S40" i="1"/>
  <c r="T40" i="1"/>
  <c r="N41" i="1"/>
  <c r="O41" i="1"/>
  <c r="P41" i="1"/>
  <c r="Q41" i="1"/>
  <c r="R41" i="1"/>
  <c r="S41" i="1"/>
  <c r="T41" i="1"/>
  <c r="N42" i="1"/>
  <c r="O42" i="1"/>
  <c r="P42" i="1"/>
  <c r="Q42" i="1"/>
  <c r="R42" i="1"/>
  <c r="S42" i="1"/>
  <c r="T42" i="1"/>
  <c r="N43" i="1"/>
  <c r="O43" i="1"/>
  <c r="P43" i="1"/>
  <c r="Q43" i="1"/>
  <c r="R43" i="1"/>
  <c r="S43" i="1"/>
  <c r="T43" i="1"/>
  <c r="N44" i="1"/>
  <c r="O44" i="1"/>
  <c r="P44" i="1"/>
  <c r="Q44" i="1"/>
  <c r="R44" i="1"/>
  <c r="S44" i="1"/>
  <c r="T44" i="1"/>
  <c r="N45" i="1"/>
  <c r="O45" i="1"/>
  <c r="P45" i="1"/>
  <c r="Q45" i="1"/>
  <c r="R45" i="1"/>
  <c r="S45" i="1"/>
  <c r="T45" i="1"/>
  <c r="N46" i="1"/>
  <c r="O46" i="1"/>
  <c r="P46" i="1"/>
  <c r="Q46" i="1"/>
  <c r="R46" i="1"/>
  <c r="S46" i="1"/>
  <c r="T46" i="1"/>
  <c r="N47" i="1"/>
  <c r="O47" i="1"/>
  <c r="P47" i="1"/>
  <c r="Q47" i="1"/>
  <c r="R47" i="1"/>
  <c r="S47" i="1"/>
  <c r="T47" i="1"/>
  <c r="N48" i="1"/>
  <c r="O48" i="1"/>
  <c r="P48" i="1"/>
  <c r="Q48" i="1"/>
  <c r="R48" i="1"/>
  <c r="S48" i="1"/>
  <c r="T48" i="1"/>
  <c r="M41" i="1"/>
  <c r="M42" i="1"/>
  <c r="M43" i="1"/>
  <c r="M44" i="1"/>
  <c r="M45" i="1"/>
  <c r="M46" i="1"/>
  <c r="M47" i="1"/>
  <c r="M48" i="1"/>
  <c r="M40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N29" i="1"/>
  <c r="O29" i="1"/>
  <c r="P29" i="1"/>
  <c r="Q29" i="1"/>
  <c r="R29" i="1"/>
  <c r="S29" i="1"/>
  <c r="T29" i="1"/>
  <c r="N30" i="1"/>
  <c r="O30" i="1"/>
  <c r="P30" i="1"/>
  <c r="Q30" i="1"/>
  <c r="R30" i="1"/>
  <c r="S30" i="1"/>
  <c r="T30" i="1"/>
  <c r="N31" i="1"/>
  <c r="O31" i="1"/>
  <c r="P31" i="1"/>
  <c r="Q31" i="1"/>
  <c r="R31" i="1"/>
  <c r="S31" i="1"/>
  <c r="T31" i="1"/>
  <c r="N32" i="1"/>
  <c r="O32" i="1"/>
  <c r="P32" i="1"/>
  <c r="Q32" i="1"/>
  <c r="R32" i="1"/>
  <c r="S32" i="1"/>
  <c r="T32" i="1"/>
  <c r="M25" i="1"/>
  <c r="M26" i="1"/>
  <c r="M27" i="1"/>
  <c r="M28" i="1"/>
  <c r="M29" i="1"/>
  <c r="M30" i="1"/>
  <c r="M31" i="1"/>
  <c r="M32" i="1"/>
  <c r="M24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P17" i="1"/>
  <c r="M9" i="1"/>
  <c r="M10" i="1"/>
  <c r="M11" i="1"/>
  <c r="M12" i="1"/>
  <c r="M13" i="1"/>
  <c r="M14" i="1"/>
  <c r="M15" i="1"/>
  <c r="M16" i="1"/>
  <c r="M8" i="1"/>
  <c r="T17" i="1"/>
  <c r="P33" i="1"/>
  <c r="P65" i="1"/>
  <c r="N33" i="1"/>
  <c r="M33" i="1" l="1"/>
  <c r="T65" i="1"/>
  <c r="M65" i="1"/>
  <c r="Q65" i="1"/>
  <c r="S33" i="1"/>
  <c r="O33" i="1"/>
  <c r="N65" i="1"/>
  <c r="S65" i="1"/>
  <c r="R33" i="1"/>
  <c r="O65" i="1"/>
  <c r="R65" i="1"/>
  <c r="T33" i="1"/>
  <c r="S17" i="1"/>
  <c r="O17" i="1"/>
  <c r="R17" i="1"/>
  <c r="N17" i="1"/>
  <c r="R49" i="1"/>
  <c r="N49" i="1"/>
  <c r="M17" i="1"/>
  <c r="Q17" i="1"/>
  <c r="M49" i="1"/>
  <c r="Q49" i="1"/>
  <c r="T49" i="1"/>
  <c r="P49" i="1"/>
  <c r="S49" i="1"/>
  <c r="O49" i="1"/>
</calcChain>
</file>

<file path=xl/sharedStrings.xml><?xml version="1.0" encoding="utf-8"?>
<sst xmlns="http://schemas.openxmlformats.org/spreadsheetml/2006/main" count="142" uniqueCount="47">
  <si>
    <t>CTN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</si>
  <si>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</si>
  <si>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</si>
  <si>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</si>
  <si>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</si>
  <si>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</si>
  <si>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</si>
  <si>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</si>
  <si>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</si>
  <si>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</si>
  <si>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HEURES TRAVAILLEES</t>
  </si>
  <si>
    <t>ACCIDENTS AVEC ARRÊT</t>
  </si>
  <si>
    <t>TAUX DE FREQUENCE</t>
  </si>
  <si>
    <t>Colonne1</t>
  </si>
  <si>
    <t>Colonne2</t>
  </si>
  <si>
    <t>Colonne3</t>
  </si>
  <si>
    <t>Colonne4</t>
  </si>
  <si>
    <t>Colonne5</t>
  </si>
  <si>
    <t>INDICE DE FREQUENCE</t>
  </si>
  <si>
    <t>TAUX DE GRAVITE</t>
  </si>
  <si>
    <t>Colonne6</t>
  </si>
  <si>
    <t>Colonne7</t>
  </si>
  <si>
    <t>Colonne8</t>
  </si>
  <si>
    <t>DUREE MOYENNE D'UNE IT</t>
  </si>
  <si>
    <t>Origine des accidents</t>
  </si>
  <si>
    <t>Manutentions manuelles</t>
  </si>
  <si>
    <t>Chutes de hauteur</t>
  </si>
  <si>
    <t>Chutes de plain-pied</t>
  </si>
  <si>
    <t>Outillage à main</t>
  </si>
  <si>
    <t>Risque routier</t>
  </si>
  <si>
    <t>Agressions</t>
  </si>
  <si>
    <t>Manutention mécanique</t>
  </si>
  <si>
    <t>Autres véhicules de transport</t>
  </si>
  <si>
    <t>Machines</t>
  </si>
  <si>
    <t>Risque chimique</t>
  </si>
  <si>
    <t>Electricité</t>
  </si>
  <si>
    <t>Autres</t>
  </si>
  <si>
    <t>TMS</t>
  </si>
  <si>
    <t>Amiante</t>
  </si>
  <si>
    <t>Affection du rachis lombaire</t>
  </si>
  <si>
    <t>Lésions chroniques du ménisque</t>
  </si>
  <si>
    <t>Rhinite et asthme professionnel</t>
  </si>
  <si>
    <t>Atteinte auditive</t>
  </si>
  <si>
    <t>Eczéma d'origine allergique</t>
  </si>
  <si>
    <t>Principales maladies professionnelles</t>
  </si>
  <si>
    <t>EFFECTIFS SALARIES</t>
  </si>
  <si>
    <t>JOURNEES D'INCAPACITE TEMPORAIRE (IT)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</si>
</sst>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E_U_R_-;\-* #,##0.00\ _E_U_R_-;_-* &quot;-&quot;??\ _E_U_R_-;_-@_-"/>
  </numFmts>
  <fonts count="13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9"/>
      <color theme="4" tint="-0.249977111117893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</cellStyleXfs>
  <cellXfs count="4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5" borderId="0" xfId="0" applyFont="1" applyFill="1"/>
    <xf numFmtId="0" fontId="7" fillId="5" borderId="0" xfId="0" applyFont="1" applyFill="1"/>
    <xf numFmtId="0" fontId="8" fillId="6" borderId="0" xfId="0" applyFont="1" applyFill="1"/>
    <xf numFmtId="0" fontId="9" fillId="6" borderId="0" xfId="0" applyFont="1" applyFill="1"/>
    <xf numFmtId="2" fontId="0" fillId="0" borderId="0" xfId="0" applyNumberFormat="1"/>
    <xf numFmtId="0" fontId="0" fillId="0" borderId="0" xfId="0" applyAlignment="1">
      <alignment horizontal="right"/>
    </xf>
    <xf numFmtId="3" fontId="1" fillId="2" borderId="1" xfId="0" applyNumberFormat="1" applyFont="1" applyFill="1" applyBorder="1" applyAlignment="1">
      <alignment horizontal="right" vertical="center"/>
    </xf>
    <xf numFmtId="3" fontId="1" fillId="7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/>
    <xf numFmtId="0" fontId="3" fillId="0" borderId="1" xfId="0" applyFont="1" applyBorder="1"/>
    <xf numFmtId="0" fontId="0" fillId="0" borderId="1" xfId="0" applyBorder="1"/>
    <xf numFmtId="0" fontId="0" fillId="8" borderId="0" xfId="0" applyFill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0" fontId="4" fillId="4" borderId="1" xfId="0" applyFont="1" applyFill="1" applyBorder="1"/>
    <xf numFmtId="0" fontId="5" fillId="4" borderId="1" xfId="0" applyFont="1" applyFill="1" applyBorder="1"/>
    <xf numFmtId="3" fontId="10" fillId="2" borderId="2" xfId="0" applyNumberFormat="1" applyFont="1" applyFill="1" applyBorder="1" applyAlignment="1">
      <alignment horizontal="center" vertical="center"/>
    </xf>
    <xf numFmtId="3" fontId="10" fillId="9" borderId="2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/>
    <xf numFmtId="0" fontId="6" fillId="5" borderId="1" xfId="0" applyFont="1" applyFill="1" applyBorder="1"/>
    <xf numFmtId="0" fontId="7" fillId="5" borderId="1" xfId="0" applyFont="1" applyFill="1" applyBorder="1"/>
    <xf numFmtId="0" fontId="8" fillId="0" borderId="1" xfId="0" applyFont="1" applyBorder="1"/>
    <xf numFmtId="0" fontId="9" fillId="0" borderId="1" xfId="0" applyFont="1" applyBorder="1"/>
    <xf numFmtId="0" fontId="8" fillId="6" borderId="1" xfId="0" applyFont="1" applyFill="1" applyBorder="1"/>
    <xf numFmtId="0" fontId="9" fillId="6" borderId="1" xfId="0" applyFont="1" applyFill="1" applyBorder="1"/>
    <xf numFmtId="0" fontId="0" fillId="10" borderId="0" xfId="0" applyFill="1" applyAlignment="1">
      <alignment horizontal="right"/>
    </xf>
    <xf numFmtId="0" fontId="7" fillId="1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0" fillId="11" borderId="0" xfId="0" applyFill="1" applyAlignment="1">
      <alignment horizontal="right"/>
    </xf>
    <xf numFmtId="0" fontId="9" fillId="11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2" fontId="3" fillId="0" borderId="0" xfId="0" applyNumberFormat="1" applyFont="1"/>
    <xf numFmtId="10" fontId="12" fillId="13" borderId="0" xfId="3" applyNumberFormat="1"/>
    <xf numFmtId="10" fontId="12" fillId="12" borderId="0" xfId="2" applyNumberFormat="1"/>
    <xf numFmtId="0" fontId="12" fillId="12" borderId="0" xfId="2" applyAlignment="1"/>
    <xf numFmtId="0" fontId="11" fillId="12" borderId="0" xfId="2" applyFont="1" applyAlignment="1"/>
    <xf numFmtId="0" fontId="11" fillId="13" borderId="0" xfId="3" applyFont="1" applyAlignment="1"/>
    <xf numFmtId="0" fontId="12" fillId="13" borderId="0" xfId="3" applyAlignment="1"/>
    <xf numFmtId="0" fontId="3" fillId="3" borderId="0" xfId="0" applyFont="1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0" borderId="1" xfId="0" applyBorder="1" applyAlignment="1">
      <alignment horizontal="right"/>
    </xf>
  </cellXfs>
  <cellStyles count="4">
    <cellStyle name="Accent2" xfId="2" builtinId="33"/>
    <cellStyle name="Accent4" xfId="3" builtinId="41"/>
    <cellStyle name="Milliers 3" xfId="1" xr:uid="{00000000-0005-0000-0000-000002000000}"/>
    <cellStyle name="Normal" xfId="0" builtinId="0"/>
  </cellStyles>
  <dxfs count="32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Feuil1!$L$8</c:f>
              <c:strCache>
                <c:ptCount val="1"/>
                <c:pt idx="0">
                  <c:v>A</c:v>
                </c:pt>
              </c:strCache>
            </c:strRef>
          </c:tx>
          <c:cat>
            <c:numRef>
              <c:f>Feuil1!$M$7:$T$7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Feuil1!$M$8:$T$8</c:f>
              <c:numCache>
                <c:formatCode>0.00</c:formatCode>
                <c:ptCount val="8"/>
                <c:pt idx="0">
                  <c:v>24.990700631318195</c:v>
                </c:pt>
                <c:pt idx="1">
                  <c:v>24.469230335407723</c:v>
                </c:pt>
                <c:pt idx="2">
                  <c:v>24.245394099115575</c:v>
                </c:pt>
                <c:pt idx="3">
                  <c:v>24.548236595352659</c:v>
                </c:pt>
                <c:pt idx="4">
                  <c:v>21.298681419931974</c:v>
                </c:pt>
                <c:pt idx="5">
                  <c:v>20.589826425533289</c:v>
                </c:pt>
                <c:pt idx="6">
                  <c:v>20.866840664014973</c:v>
                </c:pt>
                <c:pt idx="7">
                  <c:v>19.457936976428883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AA-4E65-A673-FB78B321C3ED}"/>
            </c:ext>
          </c:extLst>
        </c:ser>
        <c:ser>
          <c:idx val="1"/>
          <c:order val="1"/>
          <c:tx>
            <c:strRef>
              <c:f>Feuil1!$L$9</c:f>
              <c:strCache>
                <c:ptCount val="1"/>
                <c:pt idx="0">
                  <c:v>B</c:v>
                </c:pt>
              </c:strCache>
            </c:strRef>
          </c:tx>
          <c:cat>
            <c:numRef>
              <c:f>Feuil1!$M$7:$T$7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Feuil1!$M$9:$T$9</c:f>
              <c:numCache>
                <c:formatCode>0.00</c:formatCode>
                <c:ptCount val="8"/>
                <c:pt idx="0">
                  <c:v>61.98416421756442</c:v>
                </c:pt>
                <c:pt idx="1">
                  <c:v>56.601580464368801</c:v>
                </c:pt>
                <c:pt idx="2">
                  <c:v>55.84636528698902</c:v>
                </c:pt>
                <c:pt idx="3">
                  <c:v>52.143707608654729</c:v>
                </c:pt>
                <c:pt idx="4">
                  <c:v>49.641856887103501</c:v>
                </c:pt>
                <c:pt idx="5">
                  <c:v>47.493235545730592</c:v>
                </c:pt>
                <c:pt idx="6">
                  <c:v>45.46115573406388</c:v>
                </c:pt>
                <c:pt idx="7">
                  <c:v>48.942104931108254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AA-4E65-A673-FB78B321C3ED}"/>
            </c:ext>
          </c:extLst>
        </c:ser>
        <c:ser>
          <c:idx val="2"/>
          <c:order val="2"/>
          <c:tx>
            <c:strRef>
              <c:f>Feuil1!$L$10</c:f>
              <c:strCache>
                <c:ptCount val="1"/>
                <c:pt idx="0">
                  <c:v>C</c:v>
                </c:pt>
              </c:strCache>
            </c:strRef>
          </c:tx>
          <c:cat>
            <c:numRef>
              <c:f>Feuil1!$M$7:$T$7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Feuil1!$M$10:$T$10</c:f>
              <c:numCache>
                <c:formatCode>0.00</c:formatCode>
                <c:ptCount val="8"/>
                <c:pt idx="0">
                  <c:v>27.504871449528057</c:v>
                </c:pt>
                <c:pt idx="1">
                  <c:v>25.517034623068774</c:v>
                </c:pt>
                <c:pt idx="2">
                  <c:v>30.641230634141991</c:v>
                </c:pt>
                <c:pt idx="3">
                  <c:v>30.185357458989774</c:v>
                </c:pt>
                <c:pt idx="4">
                  <c:v>27.487485749456606</c:v>
                </c:pt>
                <c:pt idx="5">
                  <c:v>29.839610500696985</c:v>
                </c:pt>
                <c:pt idx="6">
                  <c:v>27.546421458996214</c:v>
                </c:pt>
                <c:pt idx="7">
                  <c:v>30.798429652149306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AA-4E65-A673-FB78B321C3ED}"/>
            </c:ext>
          </c:extLst>
        </c:ser>
        <c:ser>
          <c:idx val="3"/>
          <c:order val="3"/>
          <c:tx>
            <c:strRef>
              <c:f>Feuil1!$L$11</c:f>
              <c:strCache>
                <c:ptCount val="1"/>
                <c:pt idx="0">
                  <c:v>D</c:v>
                </c:pt>
              </c:strCache>
            </c:strRef>
          </c:tx>
          <c:cat>
            <c:numRef>
              <c:f>Feuil1!$M$7:$T$7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Feuil1!$M$11:$T$11</c:f>
              <c:numCache>
                <c:formatCode>0.00</c:formatCode>
                <c:ptCount val="8"/>
                <c:pt idx="0">
                  <c:v>29.614017788559025</c:v>
                </c:pt>
                <c:pt idx="1">
                  <c:v>27.116491028927157</c:v>
                </c:pt>
                <c:pt idx="2">
                  <c:v>27.196531585160979</c:v>
                </c:pt>
                <c:pt idx="3">
                  <c:v>29.252893546853176</c:v>
                </c:pt>
                <c:pt idx="4">
                  <c:v>27.343309610836691</c:v>
                </c:pt>
                <c:pt idx="5">
                  <c:v>24.901835750488171</c:v>
                </c:pt>
                <c:pt idx="6">
                  <c:v>23.86373427598134</c:v>
                </c:pt>
                <c:pt idx="7">
                  <c:v>27.502748345432554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AA-4E65-A673-FB78B321C3ED}"/>
            </c:ext>
          </c:extLst>
        </c:ser>
        <c:ser>
          <c:idx val="4"/>
          <c:order val="4"/>
          <c:tx>
            <c:strRef>
              <c:f>Feuil1!$L$12</c:f>
              <c:strCache>
                <c:ptCount val="1"/>
                <c:pt idx="0">
                  <c:v>E</c:v>
                </c:pt>
              </c:strCache>
            </c:strRef>
          </c:tx>
          <c:cat>
            <c:numRef>
              <c:f>Feuil1!$M$7:$T$7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Feuil1!$M$12:$T$12</c:f>
              <c:numCache>
                <c:formatCode>0.00</c:formatCode>
                <c:ptCount val="8"/>
                <c:pt idx="0">
                  <c:v>20.675796540869545</c:v>
                </c:pt>
                <c:pt idx="1">
                  <c:v>18.944604846280843</c:v>
                </c:pt>
                <c:pt idx="2">
                  <c:v>21.526503531857212</c:v>
                </c:pt>
                <c:pt idx="3">
                  <c:v>20.539502533248644</c:v>
                </c:pt>
                <c:pt idx="4">
                  <c:v>18.211431986805611</c:v>
                </c:pt>
                <c:pt idx="5">
                  <c:v>19.347691882106417</c:v>
                </c:pt>
                <c:pt idx="6">
                  <c:v>20.545653691901265</c:v>
                </c:pt>
                <c:pt idx="7">
                  <c:v>18.630631270778029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5AA-4E65-A673-FB78B321C3ED}"/>
            </c:ext>
          </c:extLst>
        </c:ser>
        <c:ser>
          <c:idx val="5"/>
          <c:order val="5"/>
          <c:tx>
            <c:strRef>
              <c:f>Feuil1!$L$13</c:f>
              <c:strCache>
                <c:ptCount val="1"/>
                <c:pt idx="0">
                  <c:v>F</c:v>
                </c:pt>
              </c:strCache>
            </c:strRef>
          </c:tx>
          <c:cat>
            <c:numRef>
              <c:f>Feuil1!$M$7:$T$7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Feuil1!$M$13:$T$13</c:f>
              <c:numCache>
                <c:formatCode>0.00</c:formatCode>
                <c:ptCount val="8"/>
                <c:pt idx="0">
                  <c:v>39.875709892572168</c:v>
                </c:pt>
                <c:pt idx="1">
                  <c:v>31.451890759005604</c:v>
                </c:pt>
                <c:pt idx="2">
                  <c:v>29.206332517016339</c:v>
                </c:pt>
                <c:pt idx="3">
                  <c:v>40.600793038915526</c:v>
                </c:pt>
                <c:pt idx="4">
                  <c:v>31.257491168034985</c:v>
                </c:pt>
                <c:pt idx="5">
                  <c:v>35.274485707010122</c:v>
                </c:pt>
                <c:pt idx="6">
                  <c:v>32.913460325305145</c:v>
                </c:pt>
                <c:pt idx="7">
                  <c:v>29.303982464496894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5AA-4E65-A673-FB78B321C3ED}"/>
            </c:ext>
          </c:extLst>
        </c:ser>
        <c:ser>
          <c:idx val="6"/>
          <c:order val="6"/>
          <c:tx>
            <c:strRef>
              <c:f>Feuil1!$L$14</c:f>
              <c:strCache>
                <c:ptCount val="1"/>
                <c:pt idx="0">
                  <c:v>G</c:v>
                </c:pt>
              </c:strCache>
            </c:strRef>
          </c:tx>
          <c:cat>
            <c:numRef>
              <c:f>Feuil1!$M$7:$T$7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Feuil1!$M$14:$T$14</c:f>
              <c:numCache>
                <c:formatCode>0.00</c:formatCode>
                <c:ptCount val="8"/>
                <c:pt idx="0">
                  <c:v>14.319210620175943</c:v>
                </c:pt>
                <c:pt idx="1">
                  <c:v>13.183262751178544</c:v>
                </c:pt>
                <c:pt idx="2">
                  <c:v>9.6266127934549779</c:v>
                </c:pt>
                <c:pt idx="3">
                  <c:v>12.48591687763393</c:v>
                </c:pt>
                <c:pt idx="4">
                  <c:v>14.089835381408321</c:v>
                </c:pt>
                <c:pt idx="5">
                  <c:v>15.190208319952195</c:v>
                </c:pt>
                <c:pt idx="6">
                  <c:v>14.277100035440801</c:v>
                </c:pt>
                <c:pt idx="7">
                  <c:v>12.647874735448621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5AA-4E65-A673-FB78B321C3ED}"/>
            </c:ext>
          </c:extLst>
        </c:ser>
        <c:ser>
          <c:idx val="7"/>
          <c:order val="7"/>
          <c:tx>
            <c:strRef>
              <c:f>Feuil1!$L$15</c:f>
              <c:strCache>
                <c:ptCount val="1"/>
                <c:pt idx="0">
                  <c:v>H</c:v>
                </c:pt>
              </c:strCache>
            </c:strRef>
          </c:tx>
          <c:cat>
            <c:numRef>
              <c:f>Feuil1!$M$7:$T$7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Feuil1!$M$15:$T$15</c:f>
              <c:numCache>
                <c:formatCode>0.00</c:formatCode>
                <c:ptCount val="8"/>
                <c:pt idx="0">
                  <c:v>8.8569216641511659</c:v>
                </c:pt>
                <c:pt idx="1">
                  <c:v>11.231970808266066</c:v>
                </c:pt>
                <c:pt idx="2">
                  <c:v>10.397572827028711</c:v>
                </c:pt>
                <c:pt idx="3">
                  <c:v>12.165654823875682</c:v>
                </c:pt>
                <c:pt idx="4">
                  <c:v>10.176023951018999</c:v>
                </c:pt>
                <c:pt idx="5">
                  <c:v>10.228974861034187</c:v>
                </c:pt>
                <c:pt idx="6">
                  <c:v>10.237736831476687</c:v>
                </c:pt>
                <c:pt idx="7">
                  <c:v>13.270840517245992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5AA-4E65-A673-FB78B321C3ED}"/>
            </c:ext>
          </c:extLst>
        </c:ser>
        <c:ser>
          <c:idx val="8"/>
          <c:order val="8"/>
          <c:tx>
            <c:strRef>
              <c:f>Feuil1!$L$16</c:f>
              <c:strCache>
                <c:ptCount val="1"/>
                <c:pt idx="0">
                  <c:v>I</c:v>
                </c:pt>
              </c:strCache>
            </c:strRef>
          </c:tx>
          <c:cat>
            <c:numRef>
              <c:f>Feuil1!$M$7:$T$7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Feuil1!$M$16:$T$16</c:f>
              <c:numCache>
                <c:formatCode>0.00</c:formatCode>
                <c:ptCount val="8"/>
                <c:pt idx="0">
                  <c:v>32.344302296470929</c:v>
                </c:pt>
                <c:pt idx="1">
                  <c:v>29.914552342594348</c:v>
                </c:pt>
                <c:pt idx="2">
                  <c:v>31.594736330815081</c:v>
                </c:pt>
                <c:pt idx="3">
                  <c:v>31.131446591129205</c:v>
                </c:pt>
                <c:pt idx="4">
                  <c:v>30.088012013750745</c:v>
                </c:pt>
                <c:pt idx="5">
                  <c:v>29.072192067341621</c:v>
                </c:pt>
                <c:pt idx="6">
                  <c:v>25.359511762948507</c:v>
                </c:pt>
                <c:pt idx="7">
                  <c:v>33.764208489087245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5AA-4E65-A673-FB78B321C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98048"/>
        <c:axId val="60099584"/>
      </c:lineChart>
      <c:catAx>
        <c:axId val="6009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099584"/>
        <c:crosses val="autoZero"/>
        <c:auto val="1"/>
        <c:lblAlgn val="ctr"/>
        <c:lblOffset val="100"/>
        <c:noMultiLvlLbl val="0"/>
      </c:catAx>
      <c:valAx>
        <c:axId val="600995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60098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Feuil1!$L$24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Feuil1!$M$24:$T$24</c:f>
              <c:numCache>
                <c:formatCode>0.00</c:formatCode>
                <c:ptCount val="8"/>
                <c:pt idx="0">
                  <c:v>42.087869362363918</c:v>
                </c:pt>
                <c:pt idx="1">
                  <c:v>39.723844928305894</c:v>
                </c:pt>
                <c:pt idx="2">
                  <c:v>39.906883937479215</c:v>
                </c:pt>
                <c:pt idx="3">
                  <c:v>39.661319073083781</c:v>
                </c:pt>
                <c:pt idx="4">
                  <c:v>33.982782057091072</c:v>
                </c:pt>
                <c:pt idx="5">
                  <c:v>32.726843100189036</c:v>
                </c:pt>
                <c:pt idx="6">
                  <c:v>33.018867924528301</c:v>
                </c:pt>
                <c:pt idx="7">
                  <c:v>31.124130355181251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B9-4F0E-8611-C4A682E88B76}"/>
            </c:ext>
          </c:extLst>
        </c:ser>
        <c:ser>
          <c:idx val="1"/>
          <c:order val="1"/>
          <c:tx>
            <c:strRef>
              <c:f>Feuil1!$L$25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Feuil1!$M$25:$T$25</c:f>
              <c:numCache>
                <c:formatCode>0.00</c:formatCode>
                <c:ptCount val="8"/>
                <c:pt idx="0">
                  <c:v>99.948480164863469</c:v>
                </c:pt>
                <c:pt idx="1">
                  <c:v>89.140431552882916</c:v>
                </c:pt>
                <c:pt idx="2">
                  <c:v>87.872834434720488</c:v>
                </c:pt>
                <c:pt idx="3">
                  <c:v>82.783229259589646</c:v>
                </c:pt>
                <c:pt idx="4">
                  <c:v>77.814569536423846</c:v>
                </c:pt>
                <c:pt idx="5">
                  <c:v>74.609821088694332</c:v>
                </c:pt>
                <c:pt idx="6">
                  <c:v>71.386889710173122</c:v>
                </c:pt>
                <c:pt idx="7">
                  <c:v>75.442043222003932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B9-4F0E-8611-C4A682E88B76}"/>
            </c:ext>
          </c:extLst>
        </c:ser>
        <c:ser>
          <c:idx val="2"/>
          <c:order val="2"/>
          <c:tx>
            <c:strRef>
              <c:f>Feuil1!$L$26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Feuil1!$M$26:$T$26</c:f>
              <c:numCache>
                <c:formatCode>0.00</c:formatCode>
                <c:ptCount val="8"/>
                <c:pt idx="0">
                  <c:v>46.09595484477893</c:v>
                </c:pt>
                <c:pt idx="1">
                  <c:v>42.411563332065427</c:v>
                </c:pt>
                <c:pt idx="2">
                  <c:v>50.499340493687583</c:v>
                </c:pt>
                <c:pt idx="3">
                  <c:v>48.920066457448769</c:v>
                </c:pt>
                <c:pt idx="4">
                  <c:v>44.296788482834991</c:v>
                </c:pt>
                <c:pt idx="5">
                  <c:v>47.829787234042556</c:v>
                </c:pt>
                <c:pt idx="6">
                  <c:v>44.15454089312594</c:v>
                </c:pt>
                <c:pt idx="7">
                  <c:v>48.724656638325705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B9-4F0E-8611-C4A682E88B76}"/>
            </c:ext>
          </c:extLst>
        </c:ser>
        <c:ser>
          <c:idx val="3"/>
          <c:order val="3"/>
          <c:tx>
            <c:strRef>
              <c:f>Feuil1!$L$27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Feuil1!$M$27:$T$27</c:f>
              <c:numCache>
                <c:formatCode>0.00</c:formatCode>
                <c:ptCount val="8"/>
                <c:pt idx="0">
                  <c:v>50.396962374870554</c:v>
                </c:pt>
                <c:pt idx="1">
                  <c:v>44.508414526129314</c:v>
                </c:pt>
                <c:pt idx="2">
                  <c:v>44.78773060680151</c:v>
                </c:pt>
                <c:pt idx="3">
                  <c:v>46.963472854446543</c:v>
                </c:pt>
                <c:pt idx="4">
                  <c:v>43.842256003525009</c:v>
                </c:pt>
                <c:pt idx="5">
                  <c:v>39.799292963849929</c:v>
                </c:pt>
                <c:pt idx="6">
                  <c:v>38.409245411284843</c:v>
                </c:pt>
                <c:pt idx="7">
                  <c:v>43.633125556544968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B9-4F0E-8611-C4A682E88B76}"/>
            </c:ext>
          </c:extLst>
        </c:ser>
        <c:ser>
          <c:idx val="4"/>
          <c:order val="4"/>
          <c:tx>
            <c:strRef>
              <c:f>Feuil1!$L$28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Feuil1!$M$28:$T$28</c:f>
              <c:numCache>
                <c:formatCode>0.00</c:formatCode>
                <c:ptCount val="8"/>
                <c:pt idx="0">
                  <c:v>33.597583993959987</c:v>
                </c:pt>
                <c:pt idx="1">
                  <c:v>30.163803435876947</c:v>
                </c:pt>
                <c:pt idx="2">
                  <c:v>34.876606159494187</c:v>
                </c:pt>
                <c:pt idx="3">
                  <c:v>31.841999193873438</c:v>
                </c:pt>
                <c:pt idx="4">
                  <c:v>27.215060364231636</c:v>
                </c:pt>
                <c:pt idx="5">
                  <c:v>29.609407811843763</c:v>
                </c:pt>
                <c:pt idx="6">
                  <c:v>31.144781144781145</c:v>
                </c:pt>
                <c:pt idx="7">
                  <c:v>27.307366638441998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9B9-4F0E-8611-C4A682E88B76}"/>
            </c:ext>
          </c:extLst>
        </c:ser>
        <c:ser>
          <c:idx val="5"/>
          <c:order val="5"/>
          <c:tx>
            <c:strRef>
              <c:f>Feuil1!$L$29</c:f>
              <c:strCache>
                <c:ptCount val="1"/>
                <c:pt idx="0">
                  <c:v>F</c:v>
                </c:pt>
              </c:strCache>
            </c:strRef>
          </c:tx>
          <c:val>
            <c:numRef>
              <c:f>Feuil1!$M$29:$T$29</c:f>
              <c:numCache>
                <c:formatCode>0.00</c:formatCode>
                <c:ptCount val="8"/>
                <c:pt idx="0">
                  <c:v>65.028002489110136</c:v>
                </c:pt>
                <c:pt idx="1">
                  <c:v>49.805950840879689</c:v>
                </c:pt>
                <c:pt idx="2">
                  <c:v>46.995636119503189</c:v>
                </c:pt>
                <c:pt idx="3">
                  <c:v>61.965080451900036</c:v>
                </c:pt>
                <c:pt idx="4">
                  <c:v>48.623525205577401</c:v>
                </c:pt>
                <c:pt idx="5">
                  <c:v>53.746567281286779</c:v>
                </c:pt>
                <c:pt idx="6">
                  <c:v>49.900990099009903</c:v>
                </c:pt>
                <c:pt idx="7">
                  <c:v>44.679122664500404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9B9-4F0E-8611-C4A682E88B76}"/>
            </c:ext>
          </c:extLst>
        </c:ser>
        <c:ser>
          <c:idx val="6"/>
          <c:order val="6"/>
          <c:tx>
            <c:strRef>
              <c:f>Feuil1!$L$30</c:f>
              <c:strCache>
                <c:ptCount val="1"/>
                <c:pt idx="0">
                  <c:v>G</c:v>
                </c:pt>
              </c:strCache>
            </c:strRef>
          </c:tx>
          <c:val>
            <c:numRef>
              <c:f>Feuil1!$M$30:$T$30</c:f>
              <c:numCache>
                <c:formatCode>0.00</c:formatCode>
                <c:ptCount val="8"/>
                <c:pt idx="0">
                  <c:v>23.650478425708613</c:v>
                </c:pt>
                <c:pt idx="1">
                  <c:v>21.802858189813119</c:v>
                </c:pt>
                <c:pt idx="2">
                  <c:v>15.881809787626961</c:v>
                </c:pt>
                <c:pt idx="3">
                  <c:v>19.507748404740202</c:v>
                </c:pt>
                <c:pt idx="4">
                  <c:v>21.735192899836985</c:v>
                </c:pt>
                <c:pt idx="5">
                  <c:v>23.324150596877871</c:v>
                </c:pt>
                <c:pt idx="6">
                  <c:v>22.102526002971768</c:v>
                </c:pt>
                <c:pt idx="7">
                  <c:v>19.387001477104874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9B9-4F0E-8611-C4A682E88B76}"/>
            </c:ext>
          </c:extLst>
        </c:ser>
        <c:ser>
          <c:idx val="7"/>
          <c:order val="7"/>
          <c:tx>
            <c:strRef>
              <c:f>Feuil1!$L$31</c:f>
              <c:strCache>
                <c:ptCount val="1"/>
                <c:pt idx="0">
                  <c:v>H</c:v>
                </c:pt>
              </c:strCache>
            </c:strRef>
          </c:tx>
          <c:val>
            <c:numRef>
              <c:f>Feuil1!$M$31:$T$31</c:f>
              <c:numCache>
                <c:formatCode>0.00</c:formatCode>
                <c:ptCount val="8"/>
                <c:pt idx="0">
                  <c:v>12.36927920836613</c:v>
                </c:pt>
                <c:pt idx="1">
                  <c:v>15.249140893470789</c:v>
                </c:pt>
                <c:pt idx="2">
                  <c:v>14.0153452685422</c:v>
                </c:pt>
                <c:pt idx="3">
                  <c:v>15.671110206573726</c:v>
                </c:pt>
                <c:pt idx="4">
                  <c:v>13.19676974591294</c:v>
                </c:pt>
                <c:pt idx="5">
                  <c:v>13.47130027333073</c:v>
                </c:pt>
                <c:pt idx="6">
                  <c:v>13.526385978281578</c:v>
                </c:pt>
                <c:pt idx="7">
                  <c:v>17.42715262812705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9B9-4F0E-8611-C4A682E88B76}"/>
            </c:ext>
          </c:extLst>
        </c:ser>
        <c:ser>
          <c:idx val="8"/>
          <c:order val="8"/>
          <c:tx>
            <c:strRef>
              <c:f>Feuil1!$L$32</c:f>
              <c:strCache>
                <c:ptCount val="1"/>
                <c:pt idx="0">
                  <c:v>I</c:v>
                </c:pt>
              </c:strCache>
            </c:strRef>
          </c:tx>
          <c:val>
            <c:numRef>
              <c:f>Feuil1!$M$32:$T$32</c:f>
              <c:numCache>
                <c:formatCode>0.00</c:formatCode>
                <c:ptCount val="8"/>
                <c:pt idx="0">
                  <c:v>49.320388349514566</c:v>
                </c:pt>
                <c:pt idx="1">
                  <c:v>44.289044289044291</c:v>
                </c:pt>
                <c:pt idx="2">
                  <c:v>48.972123560434831</c:v>
                </c:pt>
                <c:pt idx="3">
                  <c:v>45.480279297980751</c:v>
                </c:pt>
                <c:pt idx="4">
                  <c:v>44.371563615317832</c:v>
                </c:pt>
                <c:pt idx="5">
                  <c:v>43.797825211437775</c:v>
                </c:pt>
                <c:pt idx="6">
                  <c:v>37.984968515133048</c:v>
                </c:pt>
                <c:pt idx="7">
                  <c:v>49.669201145452753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9B9-4F0E-8611-C4A682E88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46816"/>
        <c:axId val="60148352"/>
      </c:lineChart>
      <c:catAx>
        <c:axId val="6014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148352"/>
        <c:crosses val="autoZero"/>
        <c:auto val="1"/>
        <c:lblAlgn val="ctr"/>
        <c:lblOffset val="100"/>
        <c:noMultiLvlLbl val="0"/>
      </c:catAx>
      <c:valAx>
        <c:axId val="601483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60146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Feuil1!$L$40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Feuil1!$M$40:$T$40</c:f>
              <c:numCache>
                <c:formatCode>0.00</c:formatCode>
                <c:ptCount val="8"/>
                <c:pt idx="0">
                  <c:v>0.9546101349699837</c:v>
                </c:pt>
                <c:pt idx="1">
                  <c:v>0.99931289877812179</c:v>
                </c:pt>
                <c:pt idx="2">
                  <c:v>0.9450989316469135</c:v>
                </c:pt>
                <c:pt idx="3">
                  <c:v>1.1432168947032353</c:v>
                </c:pt>
                <c:pt idx="4">
                  <c:v>1.1286881240469284</c:v>
                </c:pt>
                <c:pt idx="5">
                  <c:v>0.93925287622035603</c:v>
                </c:pt>
                <c:pt idx="6">
                  <c:v>1.004054281913922</c:v>
                </c:pt>
                <c:pt idx="7">
                  <c:v>1.0265397103682266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34-4161-966B-E4DD612AC359}"/>
            </c:ext>
          </c:extLst>
        </c:ser>
        <c:ser>
          <c:idx val="1"/>
          <c:order val="1"/>
          <c:tx>
            <c:strRef>
              <c:f>Feuil1!$L$41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Feuil1!$M$41:$T$41</c:f>
              <c:numCache>
                <c:formatCode>0.00</c:formatCode>
                <c:ptCount val="8"/>
                <c:pt idx="0">
                  <c:v>3.5195716063536961</c:v>
                </c:pt>
                <c:pt idx="1">
                  <c:v>3.2907529975534415</c:v>
                </c:pt>
                <c:pt idx="2">
                  <c:v>3.1965233594449143</c:v>
                </c:pt>
                <c:pt idx="3">
                  <c:v>3.1226663864691573</c:v>
                </c:pt>
                <c:pt idx="4">
                  <c:v>3.0508031007970278</c:v>
                </c:pt>
                <c:pt idx="5">
                  <c:v>2.8990258676995961</c:v>
                </c:pt>
                <c:pt idx="6">
                  <c:v>2.9351555452824081</c:v>
                </c:pt>
                <c:pt idx="7">
                  <c:v>3.1065491291427931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34-4161-966B-E4DD612AC359}"/>
            </c:ext>
          </c:extLst>
        </c:ser>
        <c:ser>
          <c:idx val="2"/>
          <c:order val="2"/>
          <c:tx>
            <c:strRef>
              <c:f>Feuil1!$L$42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Feuil1!$M$42:$T$42</c:f>
              <c:numCache>
                <c:formatCode>0.00</c:formatCode>
                <c:ptCount val="8"/>
                <c:pt idx="0">
                  <c:v>2.0081924101598281</c:v>
                </c:pt>
                <c:pt idx="1">
                  <c:v>1.6853829729290581</c:v>
                </c:pt>
                <c:pt idx="2">
                  <c:v>1.9358855115570603</c:v>
                </c:pt>
                <c:pt idx="3">
                  <c:v>2.0750439880393086</c:v>
                </c:pt>
                <c:pt idx="4">
                  <c:v>1.8346751425856058</c:v>
                </c:pt>
                <c:pt idx="5">
                  <c:v>1.7567141512919224</c:v>
                </c:pt>
                <c:pt idx="6">
                  <c:v>1.7514932977678426</c:v>
                </c:pt>
                <c:pt idx="7">
                  <c:v>2.0206043561381581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34-4161-966B-E4DD612AC359}"/>
            </c:ext>
          </c:extLst>
        </c:ser>
        <c:ser>
          <c:idx val="3"/>
          <c:order val="3"/>
          <c:tx>
            <c:strRef>
              <c:f>Feuil1!$L$43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Feuil1!$M$43:$T$43</c:f>
              <c:numCache>
                <c:formatCode>0.00</c:formatCode>
                <c:ptCount val="8"/>
                <c:pt idx="0">
                  <c:v>1.6719749906239181</c:v>
                </c:pt>
                <c:pt idx="1">
                  <c:v>1.422806331525275</c:v>
                </c:pt>
                <c:pt idx="2">
                  <c:v>1.5401470070385703</c:v>
                </c:pt>
                <c:pt idx="3">
                  <c:v>1.6284110741081601</c:v>
                </c:pt>
                <c:pt idx="4">
                  <c:v>1.3665471644953582</c:v>
                </c:pt>
                <c:pt idx="5">
                  <c:v>1.2499437211376843</c:v>
                </c:pt>
                <c:pt idx="6">
                  <c:v>1.1715756034075442</c:v>
                </c:pt>
                <c:pt idx="7">
                  <c:v>1.378855901104046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34-4161-966B-E4DD612AC359}"/>
            </c:ext>
          </c:extLst>
        </c:ser>
        <c:ser>
          <c:idx val="4"/>
          <c:order val="4"/>
          <c:tx>
            <c:strRef>
              <c:f>Feuil1!$L$44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Feuil1!$M$44:$T$44</c:f>
              <c:numCache>
                <c:formatCode>0.00</c:formatCode>
                <c:ptCount val="8"/>
                <c:pt idx="0">
                  <c:v>1.345552961401308</c:v>
                </c:pt>
                <c:pt idx="1">
                  <c:v>1.2370450581743648</c:v>
                </c:pt>
                <c:pt idx="2">
                  <c:v>1.3060671002515705</c:v>
                </c:pt>
                <c:pt idx="3">
                  <c:v>1.402276036874387</c:v>
                </c:pt>
                <c:pt idx="4">
                  <c:v>1.4276119540934986</c:v>
                </c:pt>
                <c:pt idx="5">
                  <c:v>1.1965381078862976</c:v>
                </c:pt>
                <c:pt idx="6">
                  <c:v>1.2767457905703778</c:v>
                </c:pt>
                <c:pt idx="7">
                  <c:v>1.0577577009858781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34-4161-966B-E4DD612AC359}"/>
            </c:ext>
          </c:extLst>
        </c:ser>
        <c:ser>
          <c:idx val="5"/>
          <c:order val="5"/>
          <c:tx>
            <c:strRef>
              <c:f>Feuil1!$L$45</c:f>
              <c:strCache>
                <c:ptCount val="1"/>
                <c:pt idx="0">
                  <c:v>F</c:v>
                </c:pt>
              </c:strCache>
            </c:strRef>
          </c:tx>
          <c:val>
            <c:numRef>
              <c:f>Feuil1!$M$45:$T$45</c:f>
              <c:numCache>
                <c:formatCode>0.00</c:formatCode>
                <c:ptCount val="8"/>
                <c:pt idx="0">
                  <c:v>2.485458721390132</c:v>
                </c:pt>
                <c:pt idx="1">
                  <c:v>2.2038789167560355</c:v>
                </c:pt>
                <c:pt idx="2">
                  <c:v>1.9190646630288093</c:v>
                </c:pt>
                <c:pt idx="3">
                  <c:v>2.40352208514906</c:v>
                </c:pt>
                <c:pt idx="4">
                  <c:v>2.0404706366898133</c:v>
                </c:pt>
                <c:pt idx="5">
                  <c:v>2.3682826243290447</c:v>
                </c:pt>
                <c:pt idx="6">
                  <c:v>2.4230576029962743</c:v>
                </c:pt>
                <c:pt idx="7">
                  <c:v>1.7808829343196522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34-4161-966B-E4DD612AC359}"/>
            </c:ext>
          </c:extLst>
        </c:ser>
        <c:ser>
          <c:idx val="6"/>
          <c:order val="6"/>
          <c:tx>
            <c:strRef>
              <c:f>Feuil1!$L$46</c:f>
              <c:strCache>
                <c:ptCount val="1"/>
                <c:pt idx="0">
                  <c:v>G</c:v>
                </c:pt>
              </c:strCache>
            </c:strRef>
          </c:tx>
          <c:val>
            <c:numRef>
              <c:f>Feuil1!$M$46:$T$46</c:f>
              <c:numCache>
                <c:formatCode>0.00</c:formatCode>
                <c:ptCount val="8"/>
                <c:pt idx="0">
                  <c:v>0.86724135160668647</c:v>
                </c:pt>
                <c:pt idx="1">
                  <c:v>0.80085551620394702</c:v>
                </c:pt>
                <c:pt idx="2">
                  <c:v>0.83572431530156821</c:v>
                </c:pt>
                <c:pt idx="3">
                  <c:v>0.84134075409103404</c:v>
                </c:pt>
                <c:pt idx="4">
                  <c:v>0.8358794840020487</c:v>
                </c:pt>
                <c:pt idx="5">
                  <c:v>0.86081834077713348</c:v>
                </c:pt>
                <c:pt idx="6">
                  <c:v>0.92273257455945545</c:v>
                </c:pt>
                <c:pt idx="7">
                  <c:v>0.94160416006668446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F34-4161-966B-E4DD612AC359}"/>
            </c:ext>
          </c:extLst>
        </c:ser>
        <c:ser>
          <c:idx val="7"/>
          <c:order val="7"/>
          <c:tx>
            <c:strRef>
              <c:f>Feuil1!$L$47</c:f>
              <c:strCache>
                <c:ptCount val="1"/>
                <c:pt idx="0">
                  <c:v>H</c:v>
                </c:pt>
              </c:strCache>
            </c:strRef>
          </c:tx>
          <c:val>
            <c:numRef>
              <c:f>Feuil1!$M$47:$T$47</c:f>
              <c:numCache>
                <c:formatCode>0.00</c:formatCode>
                <c:ptCount val="8"/>
                <c:pt idx="0">
                  <c:v>0.32682040940717805</c:v>
                </c:pt>
                <c:pt idx="1">
                  <c:v>0.46043170475293499</c:v>
                </c:pt>
                <c:pt idx="2">
                  <c:v>0.46918098698314958</c:v>
                </c:pt>
                <c:pt idx="3">
                  <c:v>0.521227211220336</c:v>
                </c:pt>
                <c:pt idx="4">
                  <c:v>0.58967780581837714</c:v>
                </c:pt>
                <c:pt idx="5">
                  <c:v>0.51648910747598709</c:v>
                </c:pt>
                <c:pt idx="6">
                  <c:v>0.45211864556472042</c:v>
                </c:pt>
                <c:pt idx="7">
                  <c:v>0.47953397374414147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F34-4161-966B-E4DD612AC359}"/>
            </c:ext>
          </c:extLst>
        </c:ser>
        <c:ser>
          <c:idx val="8"/>
          <c:order val="8"/>
          <c:tx>
            <c:strRef>
              <c:f>Feuil1!$L$48</c:f>
              <c:strCache>
                <c:ptCount val="1"/>
                <c:pt idx="0">
                  <c:v>I</c:v>
                </c:pt>
              </c:strCache>
            </c:strRef>
          </c:tx>
          <c:val>
            <c:numRef>
              <c:f>Feuil1!$M$48:$T$48</c:f>
              <c:numCache>
                <c:formatCode>0.00</c:formatCode>
                <c:ptCount val="8"/>
                <c:pt idx="0">
                  <c:v>2.1857872004682029</c:v>
                </c:pt>
                <c:pt idx="1">
                  <c:v>2.0513585630218647</c:v>
                </c:pt>
                <c:pt idx="2">
                  <c:v>1.7651388956688339</c:v>
                </c:pt>
                <c:pt idx="3">
                  <c:v>1.7662251835705793</c:v>
                </c:pt>
                <c:pt idx="4">
                  <c:v>1.7873587310603323</c:v>
                </c:pt>
                <c:pt idx="5">
                  <c:v>1.4774688506499338</c:v>
                </c:pt>
                <c:pt idx="6">
                  <c:v>1.5118066156863634</c:v>
                </c:pt>
                <c:pt idx="7">
                  <c:v>1.8251467769747163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F34-4161-966B-E4DD612AC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73248"/>
        <c:axId val="61974784"/>
      </c:lineChart>
      <c:catAx>
        <c:axId val="6197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974784"/>
        <c:crosses val="autoZero"/>
        <c:auto val="1"/>
        <c:lblAlgn val="ctr"/>
        <c:lblOffset val="100"/>
        <c:noMultiLvlLbl val="0"/>
      </c:catAx>
      <c:valAx>
        <c:axId val="619747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61973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INDICE DE FREQUENCE PAR</a:t>
            </a:r>
            <a:r>
              <a:rPr lang="en-US" baseline="0"/>
              <a:t> CTN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Feuil1!$L$22</c:f>
              <c:strCache>
                <c:ptCount val="1"/>
                <c:pt idx="0">
                  <c:v>INDICE DE FREQUENCE</c:v>
                </c:pt>
              </c:strCache>
            </c:strRef>
          </c:tx>
          <c:invertIfNegative val="0"/>
          <c:cat>
            <c:strRef>
              <c:f>Feuil1!$L$24:$L$32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Feuil1!$T$24:$T$32</c:f>
              <c:numCache>
                <c:formatCode>0.00</c:formatCode>
                <c:ptCount val="9"/>
                <c:pt idx="0">
                  <c:v>31.124130355181251</c:v>
                </c:pt>
                <c:pt idx="1">
                  <c:v>75.442043222003932</c:v>
                </c:pt>
                <c:pt idx="2">
                  <c:v>48.724656638325705</c:v>
                </c:pt>
                <c:pt idx="3">
                  <c:v>43.633125556544968</c:v>
                </c:pt>
                <c:pt idx="4">
                  <c:v>27.307366638441998</c:v>
                </c:pt>
                <c:pt idx="5">
                  <c:v>44.679122664500404</c:v>
                </c:pt>
                <c:pt idx="6">
                  <c:v>19.387001477104874</c:v>
                </c:pt>
                <c:pt idx="7">
                  <c:v>17.42715262812705</c:v>
                </c:pt>
                <c:pt idx="8">
                  <c:v>49.669201145452753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81-4BD7-999D-E307CABE0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184512"/>
        <c:axId val="67186048"/>
      </c:barChart>
      <c:catAx>
        <c:axId val="6718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7186048"/>
        <c:crosses val="autoZero"/>
        <c:auto val="1"/>
        <c:lblAlgn val="ctr"/>
        <c:lblOffset val="100"/>
        <c:noMultiLvlLbl val="0"/>
      </c:catAx>
      <c:valAx>
        <c:axId val="6718604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67184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DUREE MOYENNE D'UNE IT PAR CTN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Feuil1!$L$54</c:f>
              <c:strCache>
                <c:ptCount val="1"/>
                <c:pt idx="0">
                  <c:v>DUREE MOYENNE D'UNE IT</c:v>
                </c:pt>
              </c:strCache>
            </c:strRef>
          </c:tx>
          <c:invertIfNegative val="0"/>
          <c:cat>
            <c:strRef>
              <c:f>Feuil1!$L$56:$L$64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Feuil1!$T$56:$T$64</c:f>
              <c:numCache>
                <c:formatCode>0.00</c:formatCode>
                <c:ptCount val="9"/>
                <c:pt idx="0">
                  <c:v>52.75686274509804</c:v>
                </c:pt>
                <c:pt idx="1">
                  <c:v>63.473958333333336</c:v>
                </c:pt>
                <c:pt idx="2">
                  <c:v>65.607382550335572</c:v>
                </c:pt>
                <c:pt idx="3">
                  <c:v>50.135204081632651</c:v>
                </c:pt>
                <c:pt idx="4">
                  <c:v>56.775193798449614</c:v>
                </c:pt>
                <c:pt idx="5">
                  <c:v>60.772727272727273</c:v>
                </c:pt>
                <c:pt idx="6">
                  <c:v>74.447619047619042</c:v>
                </c:pt>
                <c:pt idx="7">
                  <c:v>36.134408602150536</c:v>
                </c:pt>
                <c:pt idx="8">
                  <c:v>54.055666003976143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2-4BC2-B8A4-6BAAD0946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226624"/>
        <c:axId val="67228416"/>
      </c:barChart>
      <c:catAx>
        <c:axId val="67226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7228416"/>
        <c:crosses val="autoZero"/>
        <c:auto val="1"/>
        <c:lblAlgn val="ctr"/>
        <c:lblOffset val="100"/>
        <c:noMultiLvlLbl val="0"/>
      </c:catAx>
      <c:valAx>
        <c:axId val="6722841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67226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Feuil1!$A$27</c:f>
              <c:strCache>
                <c:ptCount val="1"/>
                <c:pt idx="0">
                  <c:v>ACCIDENTS AVEC ARRÊT</c:v>
                </c:pt>
              </c:strCache>
            </c:strRef>
          </c:tx>
          <c:trendline>
            <c:trendlineType val="linear"/>
            <c:dispRSqr val="0"/>
            <c:dispEq val="0"/>
          </c:trendline>
          <c:cat>
            <c:numRef>
              <c:f>Feuil1!$B$28:$I$28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Feuil1!$B$38:$I$38</c:f>
              <c:numCache>
                <c:formatCode>General</c:formatCode>
                <c:ptCount val="8"/>
                <c:pt idx="0">
                  <c:v>2834</c:v>
                </c:pt>
                <c:pt idx="1">
                  <c:v>2468</c:v>
                </c:pt>
                <c:pt idx="2">
                  <c:v>2512</c:v>
                </c:pt>
                <c:pt idx="3">
                  <c:v>2590</c:v>
                </c:pt>
                <c:pt idx="4">
                  <c:v>2344</c:v>
                </c:pt>
                <c:pt idx="5">
                  <c:v>2277</c:v>
                </c:pt>
                <c:pt idx="6">
                  <c:v>2152</c:v>
                </c:pt>
                <c:pt idx="7">
                  <c:v>2362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BD-4E2B-A212-BCDBD6963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53568"/>
        <c:axId val="88255104"/>
      </c:lineChart>
      <c:catAx>
        <c:axId val="8825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55104"/>
        <c:crosses val="autoZero"/>
        <c:auto val="1"/>
        <c:lblAlgn val="ctr"/>
        <c:lblOffset val="100"/>
        <c:noMultiLvlLbl val="0"/>
      </c:catAx>
      <c:valAx>
        <c:axId val="8825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53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Feuil1!$A$53</c:f>
              <c:strCache>
                <c:ptCount val="1"/>
                <c:pt idx="0">
                  <c:v>Origine des accidents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Feuil1!$A$54:$C$65</c:f>
              <c:strCache>
                <c:ptCount val="12"/>
                <c:pt idx="0">
                  <c:v>Manutentions manuelles</c:v>
                </c:pt>
                <c:pt idx="1">
                  <c:v>Chutes de hauteur</c:v>
                </c:pt>
                <c:pt idx="2">
                  <c:v>Chutes de plain-pied</c:v>
                </c:pt>
                <c:pt idx="3">
                  <c:v>Outillage à main</c:v>
                </c:pt>
                <c:pt idx="4">
                  <c:v>Risque routier</c:v>
                </c:pt>
                <c:pt idx="5">
                  <c:v>Agressions</c:v>
                </c:pt>
                <c:pt idx="6">
                  <c:v>Manutention mécanique</c:v>
                </c:pt>
                <c:pt idx="7">
                  <c:v>Autres véhicules de transport</c:v>
                </c:pt>
                <c:pt idx="8">
                  <c:v>Machines</c:v>
                </c:pt>
                <c:pt idx="9">
                  <c:v>Risque chimique</c:v>
                </c:pt>
                <c:pt idx="10">
                  <c:v>Electricité</c:v>
                </c:pt>
                <c:pt idx="11">
                  <c:v>Autres</c:v>
                </c:pt>
              </c:strCache>
            </c:strRef>
          </c:cat>
          <c:val>
            <c:numRef>
              <c:f>Feuil1!$D$54:$D$65</c:f>
              <c:numCache>
                <c:formatCode>0.00%</c:formatCode>
                <c:ptCount val="12"/>
                <c:pt idx="0">
                  <c:v>0.61</c:v>
                </c:pt>
                <c:pt idx="1">
                  <c:v>0.16</c:v>
                </c:pt>
                <c:pt idx="2">
                  <c:v>0.14000000000000001</c:v>
                </c:pt>
                <c:pt idx="3">
                  <c:v>0.08</c:v>
                </c:pt>
                <c:pt idx="4">
                  <c:v>0.04</c:v>
                </c:pt>
                <c:pt idx="5">
                  <c:v>0.03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12-4909-9488-1C25F06732C0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Feuil1!$A$67</c:f>
              <c:strCache>
                <c:ptCount val="1"/>
                <c:pt idx="0">
                  <c:v>Principales maladies professionnelles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Feuil1!$A$68:$C$75</c:f>
              <c:strCache>
                <c:ptCount val="8"/>
                <c:pt idx="0">
                  <c:v>TMS</c:v>
                </c:pt>
                <c:pt idx="1">
                  <c:v>Amiante</c:v>
                </c:pt>
                <c:pt idx="2">
                  <c:v>Affection du rachis lombaire</c:v>
                </c:pt>
                <c:pt idx="3">
                  <c:v>Lésions chroniques du ménisque</c:v>
                </c:pt>
                <c:pt idx="4">
                  <c:v>Rhinite et asthme professionnel</c:v>
                </c:pt>
                <c:pt idx="5">
                  <c:v>Atteinte auditive</c:v>
                </c:pt>
                <c:pt idx="6">
                  <c:v>Eczéma d'origine allergique</c:v>
                </c:pt>
                <c:pt idx="7">
                  <c:v>Autres</c:v>
                </c:pt>
              </c:strCache>
            </c:strRef>
          </c:cat>
          <c:val>
            <c:numRef>
              <c:f>Feuil1!$D$68:$D$75</c:f>
              <c:numCache>
                <c:formatCode>0.00%</c:formatCode>
                <c:ptCount val="8"/>
                <c:pt idx="0">
                  <c:v>0.78100000000000003</c:v>
                </c:pt>
                <c:pt idx="1">
                  <c:v>7.2999999999999995E-2</c:v>
                </c:pt>
                <c:pt idx="2">
                  <c:v>5.7000000000000002E-2</c:v>
                </c:pt>
                <c:pt idx="3">
                  <c:v>1.6E-2</c:v>
                </c:pt>
                <c:pt idx="4">
                  <c:v>1.0999999999999999E-2</c:v>
                </c:pt>
                <c:pt idx="5">
                  <c:v>1.0999999999999999E-2</c:v>
                </c:pt>
                <c:pt idx="6">
                  <c:v>6.0000000000000001E-3</c:v>
                </c:pt>
                <c:pt idx="7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7E-41D3-9E02-50344DC4C2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1</xdr:row>
          <xdr:rowOff>95250</xdr:rowOff>
        </xdr:from>
        <xdr:to>
          <xdr:col>16</xdr:col>
          <xdr:colOff>114300</xdr:colOff>
          <xdr:row>4</xdr:row>
          <xdr:rowOff>47625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99FF" mc:Ignorable="a14" a14:legacySpreadsheetColorIndex="46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17</xdr:row>
          <xdr:rowOff>180975</xdr:rowOff>
        </xdr:from>
        <xdr:to>
          <xdr:col>16</xdr:col>
          <xdr:colOff>47625</xdr:colOff>
          <xdr:row>20</xdr:row>
          <xdr:rowOff>133350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9CCFF" mc:Ignorable="a14" a14:legacySpreadsheetColorIndex="44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33</xdr:row>
          <xdr:rowOff>161925</xdr:rowOff>
        </xdr:from>
        <xdr:to>
          <xdr:col>17</xdr:col>
          <xdr:colOff>533400</xdr:colOff>
          <xdr:row>36</xdr:row>
          <xdr:rowOff>114300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9900" mc:Ignorable="a14" a14:legacySpreadsheetColorIndex="52"/>
            </a:solidFill>
          </xdr:spPr>
        </xdr:sp>
        <xdr:clientData/>
      </xdr:twoCellAnchor>
    </mc:Choice>
    <mc:Fallback/>
  </mc:AlternateContent>
  <xdr:twoCellAnchor>
    <xdr:from>
      <xdr:col>20</xdr:col>
      <xdr:colOff>85725</xdr:colOff>
      <xdr:row>4</xdr:row>
      <xdr:rowOff>142875</xdr:rowOff>
    </xdr:from>
    <xdr:to>
      <xdr:col>26</xdr:col>
      <xdr:colOff>85725</xdr:colOff>
      <xdr:row>19</xdr:row>
      <xdr:rowOff>28575</xdr:rowOff>
    </xdr:to>
    <xdr:graphicFrame macro="">
      <xdr:nvGraphicFramePr>
        <xdr:cNvPr id="1037" name="Graphique 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57150</xdr:colOff>
      <xdr:row>20</xdr:row>
      <xdr:rowOff>28575</xdr:rowOff>
    </xdr:from>
    <xdr:to>
      <xdr:col>26</xdr:col>
      <xdr:colOff>57150</xdr:colOff>
      <xdr:row>34</xdr:row>
      <xdr:rowOff>104775</xdr:rowOff>
    </xdr:to>
    <xdr:graphicFrame macro="">
      <xdr:nvGraphicFramePr>
        <xdr:cNvPr id="1038" name="Graphique 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66675</xdr:colOff>
      <xdr:row>36</xdr:row>
      <xdr:rowOff>19050</xdr:rowOff>
    </xdr:from>
    <xdr:to>
      <xdr:col>26</xdr:col>
      <xdr:colOff>66675</xdr:colOff>
      <xdr:row>50</xdr:row>
      <xdr:rowOff>95250</xdr:rowOff>
    </xdr:to>
    <xdr:graphicFrame macro="">
      <xdr:nvGraphicFramePr>
        <xdr:cNvPr id="1039" name="Graphique 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180975</xdr:colOff>
      <xdr:row>20</xdr:row>
      <xdr:rowOff>52387</xdr:rowOff>
    </xdr:from>
    <xdr:to>
      <xdr:col>32</xdr:col>
      <xdr:colOff>180975</xdr:colOff>
      <xdr:row>34</xdr:row>
      <xdr:rowOff>128587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138546</xdr:colOff>
      <xdr:row>52</xdr:row>
      <xdr:rowOff>130752</xdr:rowOff>
    </xdr:from>
    <xdr:to>
      <xdr:col>26</xdr:col>
      <xdr:colOff>138546</xdr:colOff>
      <xdr:row>67</xdr:row>
      <xdr:rowOff>16452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381000</xdr:colOff>
      <xdr:row>52</xdr:row>
      <xdr:rowOff>70139</xdr:rowOff>
    </xdr:from>
    <xdr:to>
      <xdr:col>10</xdr:col>
      <xdr:colOff>381000</xdr:colOff>
      <xdr:row>66</xdr:row>
      <xdr:rowOff>146339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398315</xdr:colOff>
      <xdr:row>68</xdr:row>
      <xdr:rowOff>26842</xdr:rowOff>
    </xdr:from>
    <xdr:to>
      <xdr:col>14</xdr:col>
      <xdr:colOff>294409</xdr:colOff>
      <xdr:row>98</xdr:row>
      <xdr:rowOff>95249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43295</xdr:colOff>
      <xdr:row>79</xdr:row>
      <xdr:rowOff>96115</xdr:rowOff>
    </xdr:from>
    <xdr:to>
      <xdr:col>5</xdr:col>
      <xdr:colOff>684068</xdr:colOff>
      <xdr:row>98</xdr:row>
      <xdr:rowOff>112568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Tableau1" displayName="Tableau1" ref="L6:T17" totalsRowShown="0">
  <autoFilter ref="L6:T17" xr:uid="{00000000-0009-0000-0100-000008000000}"/>
  <tableColumns count="9">
    <tableColumn id="1" xr3:uid="{00000000-0010-0000-0000-000001000000}" name="TAUX DE FREQUENCE"/>
    <tableColumn id="2" xr3:uid="{00000000-0010-0000-0000-000002000000}" name="Colonne1" dataDxfId="31"/>
    <tableColumn id="3" xr3:uid="{00000000-0010-0000-0000-000003000000}" name="Colonne2" dataDxfId="30"/>
    <tableColumn id="4" xr3:uid="{00000000-0010-0000-0000-000004000000}" name="Colonne3" dataDxfId="29"/>
    <tableColumn id="5" xr3:uid="{00000000-0010-0000-0000-000005000000}" name="Colonne4" dataDxfId="28"/>
    <tableColumn id="6" xr3:uid="{00000000-0010-0000-0000-000006000000}" name="Colonne5" dataDxfId="27"/>
    <tableColumn id="7" xr3:uid="{00000000-0010-0000-0000-000007000000}" name="Colonne6" dataDxfId="26"/>
    <tableColumn id="8" xr3:uid="{00000000-0010-0000-0000-000008000000}" name="Colonne7" dataDxfId="25"/>
    <tableColumn id="9" xr3:uid="{00000000-0010-0000-0000-000009000000}" name="Colonne8" dataDxfId="24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1000000}" name="Tableau17" displayName="Tableau17" ref="L22:T33" totalsRowShown="0">
  <autoFilter ref="L22:T33" xr:uid="{00000000-0009-0000-0100-000009000000}"/>
  <tableColumns count="9">
    <tableColumn id="1" xr3:uid="{00000000-0010-0000-0100-000001000000}" name="INDICE DE FREQUENCE"/>
    <tableColumn id="2" xr3:uid="{00000000-0010-0000-0100-000002000000}" name="Colonne1" dataDxfId="23"/>
    <tableColumn id="3" xr3:uid="{00000000-0010-0000-0100-000003000000}" name="Colonne2" dataDxfId="22"/>
    <tableColumn id="4" xr3:uid="{00000000-0010-0000-0100-000004000000}" name="Colonne3" dataDxfId="21"/>
    <tableColumn id="5" xr3:uid="{00000000-0010-0000-0100-000005000000}" name="Colonne4" dataDxfId="20"/>
    <tableColumn id="6" xr3:uid="{00000000-0010-0000-0100-000006000000}" name="Colonne5" dataDxfId="19"/>
    <tableColumn id="7" xr3:uid="{00000000-0010-0000-0100-000007000000}" name="Colonne6" dataDxfId="18"/>
    <tableColumn id="8" xr3:uid="{00000000-0010-0000-0100-000008000000}" name="Colonne7" dataDxfId="17"/>
    <tableColumn id="9" xr3:uid="{00000000-0010-0000-0100-000009000000}" name="Colonne8" dataDxfId="16"/>
  </tableColumns>
  <tableStyleInfo name="TableStyleLight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2000000}" name="Tableau178" displayName="Tableau178" ref="L38:T49" totalsRowShown="0">
  <autoFilter ref="L38:T49" xr:uid="{00000000-0009-0000-0100-00000A000000}"/>
  <tableColumns count="9">
    <tableColumn id="1" xr3:uid="{00000000-0010-0000-0200-000001000000}" name="TAUX DE GRAVITE"/>
    <tableColumn id="2" xr3:uid="{00000000-0010-0000-0200-000002000000}" name="Colonne1" dataDxfId="15"/>
    <tableColumn id="3" xr3:uid="{00000000-0010-0000-0200-000003000000}" name="Colonne2" dataDxfId="14"/>
    <tableColumn id="4" xr3:uid="{00000000-0010-0000-0200-000004000000}" name="Colonne3" dataDxfId="13"/>
    <tableColumn id="5" xr3:uid="{00000000-0010-0000-0200-000005000000}" name="Colonne4" dataDxfId="12"/>
    <tableColumn id="6" xr3:uid="{00000000-0010-0000-0200-000006000000}" name="Colonne5" dataDxfId="11"/>
    <tableColumn id="7" xr3:uid="{00000000-0010-0000-0200-000007000000}" name="Colonne6" dataDxfId="10"/>
    <tableColumn id="8" xr3:uid="{00000000-0010-0000-0200-000008000000}" name="Colonne7" dataDxfId="9"/>
    <tableColumn id="9" xr3:uid="{00000000-0010-0000-0200-000009000000}" name="Colonne8" dataDxfId="8"/>
  </tableColumns>
  <tableStyleInfo name="TableStyleLight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3000000}" name="Tableau17821" displayName="Tableau17821" ref="L54:T65" totalsRowShown="0">
  <autoFilter ref="L54:T65" xr:uid="{00000000-0009-0000-0100-000014000000}"/>
  <tableColumns count="9">
    <tableColumn id="1" xr3:uid="{00000000-0010-0000-0300-000001000000}" name="DUREE MOYENNE D'UNE IT"/>
    <tableColumn id="2" xr3:uid="{00000000-0010-0000-0300-000002000000}" name="Colonne1" dataDxfId="7"/>
    <tableColumn id="3" xr3:uid="{00000000-0010-0000-0300-000003000000}" name="Colonne2" dataDxfId="6"/>
    <tableColumn id="4" xr3:uid="{00000000-0010-0000-0300-000004000000}" name="Colonne3" dataDxfId="5"/>
    <tableColumn id="5" xr3:uid="{00000000-0010-0000-0300-000005000000}" name="Colonne4" dataDxfId="4"/>
    <tableColumn id="6" xr3:uid="{00000000-0010-0000-0300-000006000000}" name="Colonne5" dataDxfId="3"/>
    <tableColumn id="7" xr3:uid="{00000000-0010-0000-0300-000007000000}" name="Colonne6" dataDxfId="2"/>
    <tableColumn id="8" xr3:uid="{00000000-0010-0000-0300-000008000000}" name="Colonne7" dataDxfId="1"/>
    <tableColumn id="9" xr3:uid="{00000000-0010-0000-0300-000009000000}" name="Colonne8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table" Target="../tables/table4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table" Target="../tables/table2.xml"/><Relationship Id="rId5" Type="http://schemas.openxmlformats.org/officeDocument/2006/relationships/image" Target="../media/image1.wmf"/><Relationship Id="rId10" Type="http://schemas.openxmlformats.org/officeDocument/2006/relationships/table" Target="../tables/table1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5"/>
  <sheetViews>
    <sheetView tabSelected="1" topLeftCell="A10" zoomScale="110" zoomScaleNormal="110" workbookViewId="0">
      <selection activeCell="I38" sqref="I38"/>
    </sheetView>
  </sheetViews>
  <sheetFormatPr baseColWidth="10" defaultRowHeight="15" x14ac:dyDescent="0.25"/>
  <cols>
    <col min="7" max="8" width="11.42578125" style="8"/>
    <col min="9" max="9" width="11.42578125" style="8" customWidth="1"/>
    <col min="12" max="12" width="23.28515625" customWidth="1"/>
  </cols>
  <sheetData>
    <row r="1" spans="1:20" x14ac:dyDescent="0.25">
      <c r="A1" s="42" t="s">
        <v>45</v>
      </c>
      <c r="B1" s="43"/>
      <c r="C1" s="43"/>
      <c r="D1" s="43"/>
      <c r="E1" s="43"/>
      <c r="F1" s="43"/>
      <c r="G1" s="44"/>
      <c r="H1" s="44"/>
      <c r="I1" s="44"/>
    </row>
    <row r="2" spans="1:20" x14ac:dyDescent="0.25">
      <c r="A2" s="12" t="s">
        <v>0</v>
      </c>
      <c r="B2" s="13">
        <v>2011</v>
      </c>
      <c r="C2" s="13">
        <v>2012</v>
      </c>
      <c r="D2" s="13">
        <v>2013</v>
      </c>
      <c r="E2" s="13">
        <v>2014</v>
      </c>
      <c r="F2" s="13">
        <v>2015</v>
      </c>
      <c r="G2" s="13">
        <v>2016</v>
      </c>
      <c r="H2" s="13">
        <v>2017</v>
      </c>
      <c r="I2" s="13">
        <v>2018</v>
      </c>
    </row>
    <row r="3" spans="1:20" x14ac:dyDescent="0.25">
      <c r="A3" s="11" t="s">
        <v>1</v>
      </c>
      <c r="B3" s="45">
        <v>10288</v>
      </c>
      <c r="C3" s="45">
        <v>9415</v>
      </c>
      <c r="D3" s="45">
        <v>9021</v>
      </c>
      <c r="E3" s="45">
        <v>8976</v>
      </c>
      <c r="F3" s="45">
        <v>8828</v>
      </c>
      <c r="G3" s="46">
        <v>8464</v>
      </c>
      <c r="H3" s="46">
        <v>8268</v>
      </c>
      <c r="I3" s="46">
        <v>8193</v>
      </c>
    </row>
    <row r="4" spans="1:20" x14ac:dyDescent="0.25">
      <c r="A4" s="12" t="s">
        <v>2</v>
      </c>
      <c r="B4" s="13">
        <v>5823</v>
      </c>
      <c r="C4" s="13">
        <v>5654</v>
      </c>
      <c r="D4" s="13">
        <v>5599</v>
      </c>
      <c r="E4" s="13">
        <v>5605</v>
      </c>
      <c r="F4" s="13">
        <v>5436</v>
      </c>
      <c r="G4" s="47">
        <v>5254</v>
      </c>
      <c r="H4" s="47">
        <v>5141</v>
      </c>
      <c r="I4" s="47">
        <v>5090</v>
      </c>
    </row>
    <row r="5" spans="1:20" x14ac:dyDescent="0.25">
      <c r="A5" s="11" t="s">
        <v>3</v>
      </c>
      <c r="B5" s="45">
        <v>5315</v>
      </c>
      <c r="C5" s="45">
        <v>5258</v>
      </c>
      <c r="D5" s="45">
        <v>5307</v>
      </c>
      <c r="E5" s="45">
        <v>5417</v>
      </c>
      <c r="F5" s="45">
        <v>5418</v>
      </c>
      <c r="G5" s="46">
        <v>5875</v>
      </c>
      <c r="H5" s="46">
        <v>5979</v>
      </c>
      <c r="I5" s="46">
        <v>6116</v>
      </c>
    </row>
    <row r="6" spans="1:20" x14ac:dyDescent="0.25">
      <c r="A6" s="12" t="s">
        <v>4</v>
      </c>
      <c r="B6" s="13">
        <v>8691</v>
      </c>
      <c r="C6" s="13">
        <v>9032</v>
      </c>
      <c r="D6" s="13">
        <v>8998</v>
      </c>
      <c r="E6" s="13">
        <v>9007</v>
      </c>
      <c r="F6" s="13">
        <v>9078</v>
      </c>
      <c r="G6" s="9">
        <v>8769</v>
      </c>
      <c r="H6" s="9">
        <v>8826</v>
      </c>
      <c r="I6" s="9">
        <v>8984</v>
      </c>
      <c r="L6" t="s">
        <v>12</v>
      </c>
      <c r="M6" t="s">
        <v>13</v>
      </c>
      <c r="N6" t="s">
        <v>14</v>
      </c>
      <c r="O6" t="s">
        <v>15</v>
      </c>
      <c r="P6" t="s">
        <v>16</v>
      </c>
      <c r="Q6" t="s">
        <v>17</v>
      </c>
      <c r="R6" t="s">
        <v>20</v>
      </c>
      <c r="S6" t="s">
        <v>21</v>
      </c>
      <c r="T6" t="s">
        <v>22</v>
      </c>
    </row>
    <row r="7" spans="1:20" x14ac:dyDescent="0.25">
      <c r="A7" s="11" t="s">
        <v>5</v>
      </c>
      <c r="B7" s="45">
        <v>5298</v>
      </c>
      <c r="C7" s="45">
        <v>5006</v>
      </c>
      <c r="D7" s="45">
        <v>4903</v>
      </c>
      <c r="E7" s="45">
        <v>4962</v>
      </c>
      <c r="F7" s="45">
        <v>4887</v>
      </c>
      <c r="G7" s="10">
        <v>4762</v>
      </c>
      <c r="H7" s="10">
        <v>4752</v>
      </c>
      <c r="I7" s="10">
        <v>4724</v>
      </c>
      <c r="L7" t="s">
        <v>0</v>
      </c>
      <c r="M7">
        <v>2011</v>
      </c>
      <c r="N7">
        <v>2012</v>
      </c>
      <c r="O7">
        <v>2013</v>
      </c>
      <c r="P7">
        <v>2014</v>
      </c>
      <c r="Q7">
        <v>2015</v>
      </c>
      <c r="R7">
        <v>2016</v>
      </c>
      <c r="S7">
        <v>2017</v>
      </c>
      <c r="T7">
        <v>2018</v>
      </c>
    </row>
    <row r="8" spans="1:20" x14ac:dyDescent="0.25">
      <c r="A8" s="12" t="s">
        <v>6</v>
      </c>
      <c r="B8" s="13">
        <v>3214</v>
      </c>
      <c r="C8" s="13">
        <v>3092</v>
      </c>
      <c r="D8" s="13">
        <v>2979</v>
      </c>
      <c r="E8" s="13">
        <v>2921</v>
      </c>
      <c r="F8" s="13">
        <v>2797</v>
      </c>
      <c r="G8" s="9">
        <v>2549</v>
      </c>
      <c r="H8" s="9">
        <v>2525</v>
      </c>
      <c r="I8" s="9">
        <v>2462</v>
      </c>
      <c r="L8" t="s">
        <v>1</v>
      </c>
      <c r="M8" s="7">
        <f>B29*1000000/B16</f>
        <v>24.990700631318195</v>
      </c>
      <c r="N8" s="7">
        <f t="shared" ref="N8:T17" si="0">C29*1000000/C16</f>
        <v>24.469230335407723</v>
      </c>
      <c r="O8" s="7">
        <f t="shared" si="0"/>
        <v>24.245394099115575</v>
      </c>
      <c r="P8" s="7">
        <f t="shared" si="0"/>
        <v>24.548236595352659</v>
      </c>
      <c r="Q8" s="7">
        <f t="shared" si="0"/>
        <v>21.298681419931974</v>
      </c>
      <c r="R8" s="7">
        <f t="shared" si="0"/>
        <v>20.589826425533289</v>
      </c>
      <c r="S8" s="7">
        <f t="shared" si="0"/>
        <v>20.866840664014973</v>
      </c>
      <c r="T8" s="7">
        <f t="shared" si="0"/>
        <v>19.457936976428883</v>
      </c>
    </row>
    <row r="9" spans="1:20" x14ac:dyDescent="0.25">
      <c r="A9" s="11" t="s">
        <v>7</v>
      </c>
      <c r="B9" s="45">
        <v>5539</v>
      </c>
      <c r="C9" s="45">
        <v>5458</v>
      </c>
      <c r="D9" s="45">
        <v>5415</v>
      </c>
      <c r="E9" s="45">
        <v>5485</v>
      </c>
      <c r="F9" s="45">
        <v>5521</v>
      </c>
      <c r="G9" s="10">
        <v>5445</v>
      </c>
      <c r="H9" s="10">
        <v>5384</v>
      </c>
      <c r="I9" s="10">
        <v>5416</v>
      </c>
      <c r="L9" t="s">
        <v>2</v>
      </c>
      <c r="M9" s="7">
        <f t="shared" ref="M9:M17" si="1">B30*1000000/B17</f>
        <v>61.98416421756442</v>
      </c>
      <c r="N9" s="7">
        <f t="shared" si="0"/>
        <v>56.601580464368801</v>
      </c>
      <c r="O9" s="7">
        <f t="shared" si="0"/>
        <v>55.84636528698902</v>
      </c>
      <c r="P9" s="7">
        <f t="shared" si="0"/>
        <v>52.143707608654729</v>
      </c>
      <c r="Q9" s="7">
        <f t="shared" si="0"/>
        <v>49.641856887103501</v>
      </c>
      <c r="R9" s="7">
        <f t="shared" si="0"/>
        <v>47.493235545730592</v>
      </c>
      <c r="S9" s="7">
        <f t="shared" si="0"/>
        <v>45.46115573406388</v>
      </c>
      <c r="T9" s="7">
        <f t="shared" si="0"/>
        <v>48.942104931108254</v>
      </c>
    </row>
    <row r="10" spans="1:20" x14ac:dyDescent="0.25">
      <c r="A10" s="12" t="s">
        <v>8</v>
      </c>
      <c r="B10" s="13">
        <v>8893</v>
      </c>
      <c r="C10" s="13">
        <v>9312</v>
      </c>
      <c r="D10" s="13">
        <v>9775</v>
      </c>
      <c r="E10" s="13">
        <v>9827</v>
      </c>
      <c r="F10" s="13">
        <v>10154</v>
      </c>
      <c r="G10" s="9">
        <v>10244</v>
      </c>
      <c r="H10" s="9">
        <v>10498</v>
      </c>
      <c r="I10" s="9">
        <v>10673</v>
      </c>
      <c r="L10" t="s">
        <v>3</v>
      </c>
      <c r="M10" s="7">
        <f t="shared" si="1"/>
        <v>27.504871449528057</v>
      </c>
      <c r="N10" s="7">
        <f t="shared" si="0"/>
        <v>25.517034623068774</v>
      </c>
      <c r="O10" s="7">
        <f t="shared" si="0"/>
        <v>30.641230634141991</v>
      </c>
      <c r="P10" s="7">
        <f t="shared" si="0"/>
        <v>30.185357458989774</v>
      </c>
      <c r="Q10" s="7">
        <f t="shared" si="0"/>
        <v>27.487485749456606</v>
      </c>
      <c r="R10" s="7">
        <f t="shared" si="0"/>
        <v>29.839610500696985</v>
      </c>
      <c r="S10" s="7">
        <f t="shared" si="0"/>
        <v>27.546421458996214</v>
      </c>
      <c r="T10" s="7">
        <f t="shared" si="0"/>
        <v>30.798429652149306</v>
      </c>
    </row>
    <row r="11" spans="1:20" x14ac:dyDescent="0.25">
      <c r="A11" s="11" t="s">
        <v>9</v>
      </c>
      <c r="B11" s="45">
        <v>10300</v>
      </c>
      <c r="C11" s="45">
        <v>9009</v>
      </c>
      <c r="D11" s="45">
        <v>9291</v>
      </c>
      <c r="E11" s="45">
        <v>10598</v>
      </c>
      <c r="F11" s="45">
        <v>10367</v>
      </c>
      <c r="G11" s="10">
        <v>9932</v>
      </c>
      <c r="H11" s="10">
        <v>9846</v>
      </c>
      <c r="I11" s="10">
        <v>10127</v>
      </c>
      <c r="L11" t="s">
        <v>4</v>
      </c>
      <c r="M11" s="7">
        <f t="shared" si="1"/>
        <v>29.614017788559025</v>
      </c>
      <c r="N11" s="7">
        <f t="shared" si="0"/>
        <v>27.116491028927157</v>
      </c>
      <c r="O11" s="7">
        <f t="shared" si="0"/>
        <v>27.196531585160979</v>
      </c>
      <c r="P11" s="7">
        <f t="shared" si="0"/>
        <v>29.252893546853176</v>
      </c>
      <c r="Q11" s="7">
        <f t="shared" si="0"/>
        <v>27.343309610836691</v>
      </c>
      <c r="R11" s="7">
        <f t="shared" si="0"/>
        <v>24.901835750488171</v>
      </c>
      <c r="S11" s="7">
        <f t="shared" si="0"/>
        <v>23.86373427598134</v>
      </c>
      <c r="T11" s="7">
        <f t="shared" si="0"/>
        <v>27.502748345432554</v>
      </c>
    </row>
    <row r="12" spans="1:20" x14ac:dyDescent="0.25">
      <c r="A12" s="13"/>
      <c r="B12" s="12">
        <f>SUM(B3:B11)</f>
        <v>63361</v>
      </c>
      <c r="C12" s="12">
        <f t="shared" ref="C12:I12" si="2">SUM(C3:C11)</f>
        <v>61236</v>
      </c>
      <c r="D12" s="12">
        <f t="shared" si="2"/>
        <v>61288</v>
      </c>
      <c r="E12" s="12">
        <f t="shared" si="2"/>
        <v>62798</v>
      </c>
      <c r="F12" s="12">
        <f t="shared" si="2"/>
        <v>62486</v>
      </c>
      <c r="G12" s="12">
        <f t="shared" si="2"/>
        <v>61294</v>
      </c>
      <c r="H12" s="12">
        <f t="shared" si="2"/>
        <v>61219</v>
      </c>
      <c r="I12" s="12">
        <f t="shared" si="2"/>
        <v>61785</v>
      </c>
      <c r="L12" t="s">
        <v>5</v>
      </c>
      <c r="M12" s="7">
        <f t="shared" si="1"/>
        <v>20.675796540869545</v>
      </c>
      <c r="N12" s="7">
        <f t="shared" si="0"/>
        <v>18.944604846280843</v>
      </c>
      <c r="O12" s="7">
        <f t="shared" si="0"/>
        <v>21.526503531857212</v>
      </c>
      <c r="P12" s="7">
        <f t="shared" si="0"/>
        <v>20.539502533248644</v>
      </c>
      <c r="Q12" s="7">
        <f t="shared" si="0"/>
        <v>18.211431986805611</v>
      </c>
      <c r="R12" s="7">
        <f t="shared" si="0"/>
        <v>19.347691882106417</v>
      </c>
      <c r="S12" s="7">
        <f t="shared" si="0"/>
        <v>20.545653691901265</v>
      </c>
      <c r="T12" s="7">
        <f t="shared" si="0"/>
        <v>18.630631270778029</v>
      </c>
    </row>
    <row r="13" spans="1:20" x14ac:dyDescent="0.25">
      <c r="L13" t="s">
        <v>6</v>
      </c>
      <c r="M13" s="7">
        <f t="shared" si="1"/>
        <v>39.875709892572168</v>
      </c>
      <c r="N13" s="7">
        <f t="shared" si="0"/>
        <v>31.451890759005604</v>
      </c>
      <c r="O13" s="7">
        <f t="shared" si="0"/>
        <v>29.206332517016339</v>
      </c>
      <c r="P13" s="7">
        <f t="shared" si="0"/>
        <v>40.600793038915526</v>
      </c>
      <c r="Q13" s="7">
        <f t="shared" si="0"/>
        <v>31.257491168034985</v>
      </c>
      <c r="R13" s="7">
        <f t="shared" si="0"/>
        <v>35.274485707010122</v>
      </c>
      <c r="S13" s="7">
        <f t="shared" si="0"/>
        <v>32.913460325305145</v>
      </c>
      <c r="T13" s="7">
        <f t="shared" si="0"/>
        <v>29.303982464496894</v>
      </c>
    </row>
    <row r="14" spans="1:20" x14ac:dyDescent="0.25">
      <c r="A14" s="1" t="s">
        <v>10</v>
      </c>
      <c r="B14" s="2"/>
      <c r="C14" s="2"/>
      <c r="D14" s="2"/>
      <c r="E14" s="2"/>
      <c r="F14" s="2"/>
      <c r="G14" s="14"/>
      <c r="H14" s="14"/>
      <c r="I14" s="14"/>
      <c r="L14" t="s">
        <v>7</v>
      </c>
      <c r="M14" s="7">
        <f t="shared" si="1"/>
        <v>14.319210620175943</v>
      </c>
      <c r="N14" s="7">
        <f t="shared" si="0"/>
        <v>13.183262751178544</v>
      </c>
      <c r="O14" s="7">
        <f t="shared" si="0"/>
        <v>9.6266127934549779</v>
      </c>
      <c r="P14" s="7">
        <f t="shared" si="0"/>
        <v>12.48591687763393</v>
      </c>
      <c r="Q14" s="7">
        <f t="shared" si="0"/>
        <v>14.089835381408321</v>
      </c>
      <c r="R14" s="7">
        <f t="shared" si="0"/>
        <v>15.190208319952195</v>
      </c>
      <c r="S14" s="7">
        <f t="shared" si="0"/>
        <v>14.277100035440801</v>
      </c>
      <c r="T14" s="7">
        <f t="shared" si="0"/>
        <v>12.647874735448621</v>
      </c>
    </row>
    <row r="15" spans="1:20" x14ac:dyDescent="0.25">
      <c r="A15" s="15" t="s">
        <v>0</v>
      </c>
      <c r="B15" s="16">
        <v>2011</v>
      </c>
      <c r="C15" s="16">
        <v>2012</v>
      </c>
      <c r="D15" s="16">
        <v>2013</v>
      </c>
      <c r="E15" s="16">
        <v>2014</v>
      </c>
      <c r="F15" s="16">
        <v>2015</v>
      </c>
      <c r="G15" s="16">
        <v>2016</v>
      </c>
      <c r="H15" s="16">
        <v>2017</v>
      </c>
      <c r="I15" s="16">
        <v>2018</v>
      </c>
      <c r="L15" t="s">
        <v>8</v>
      </c>
      <c r="M15" s="7">
        <f t="shared" si="1"/>
        <v>8.8569216641511659</v>
      </c>
      <c r="N15" s="7">
        <f t="shared" si="0"/>
        <v>11.231970808266066</v>
      </c>
      <c r="O15" s="7">
        <f t="shared" si="0"/>
        <v>10.397572827028711</v>
      </c>
      <c r="P15" s="7">
        <f t="shared" si="0"/>
        <v>12.165654823875682</v>
      </c>
      <c r="Q15" s="7">
        <f t="shared" si="0"/>
        <v>10.176023951018999</v>
      </c>
      <c r="R15" s="7">
        <f t="shared" si="0"/>
        <v>10.228974861034187</v>
      </c>
      <c r="S15" s="7">
        <f t="shared" si="0"/>
        <v>10.237736831476687</v>
      </c>
      <c r="T15" s="7">
        <f t="shared" si="0"/>
        <v>13.270840517245992</v>
      </c>
    </row>
    <row r="16" spans="1:20" x14ac:dyDescent="0.25">
      <c r="A16" s="17" t="s">
        <v>1</v>
      </c>
      <c r="B16" s="18">
        <v>17326445</v>
      </c>
      <c r="C16" s="18">
        <v>15284502</v>
      </c>
      <c r="D16" s="18">
        <v>14848181</v>
      </c>
      <c r="E16" s="18">
        <v>14502060</v>
      </c>
      <c r="F16" s="18">
        <v>14085379</v>
      </c>
      <c r="G16" s="20">
        <v>13453246</v>
      </c>
      <c r="H16" s="20">
        <v>13082958</v>
      </c>
      <c r="I16" s="20">
        <v>13105192</v>
      </c>
      <c r="L16" t="s">
        <v>9</v>
      </c>
      <c r="M16" s="7">
        <f t="shared" si="1"/>
        <v>32.344302296470929</v>
      </c>
      <c r="N16" s="7">
        <f t="shared" si="0"/>
        <v>29.914552342594348</v>
      </c>
      <c r="O16" s="7">
        <f t="shared" si="0"/>
        <v>31.594736330815081</v>
      </c>
      <c r="P16" s="7">
        <f t="shared" si="0"/>
        <v>31.131446591129205</v>
      </c>
      <c r="Q16" s="7">
        <f t="shared" si="0"/>
        <v>30.088012013750745</v>
      </c>
      <c r="R16" s="7">
        <f t="shared" si="0"/>
        <v>29.072192067341621</v>
      </c>
      <c r="S16" s="7">
        <f t="shared" si="0"/>
        <v>25.359511762948507</v>
      </c>
      <c r="T16" s="7">
        <f t="shared" si="0"/>
        <v>33.764208489087245</v>
      </c>
    </row>
    <row r="17" spans="1:20" x14ac:dyDescent="0.25">
      <c r="A17" s="15" t="s">
        <v>2</v>
      </c>
      <c r="B17" s="16">
        <v>9389495</v>
      </c>
      <c r="C17" s="16">
        <v>8904345</v>
      </c>
      <c r="D17" s="16">
        <v>8809884</v>
      </c>
      <c r="E17" s="16">
        <v>8898485</v>
      </c>
      <c r="F17" s="16">
        <v>8521035</v>
      </c>
      <c r="G17" s="19">
        <v>8253807</v>
      </c>
      <c r="H17" s="19">
        <v>8072826</v>
      </c>
      <c r="I17" s="19">
        <v>7846005</v>
      </c>
      <c r="M17" s="35">
        <f t="shared" si="1"/>
        <v>27.910634520995504</v>
      </c>
      <c r="N17" s="35">
        <f t="shared" si="0"/>
        <v>25.808589487592624</v>
      </c>
      <c r="O17" s="35">
        <f t="shared" si="0"/>
        <v>26.03903579026079</v>
      </c>
      <c r="P17" s="35">
        <f t="shared" si="0"/>
        <v>27.120061601701625</v>
      </c>
      <c r="Q17" s="35">
        <f t="shared" si="0"/>
        <v>24.798760806768861</v>
      </c>
      <c r="R17" s="35">
        <f t="shared" si="0"/>
        <v>24.450979405080719</v>
      </c>
      <c r="S17" s="35">
        <f t="shared" si="0"/>
        <v>23.15717772972496</v>
      </c>
      <c r="T17" s="35">
        <f t="shared" si="0"/>
        <v>25.460025033607341</v>
      </c>
    </row>
    <row r="18" spans="1:20" x14ac:dyDescent="0.25">
      <c r="A18" s="17" t="s">
        <v>3</v>
      </c>
      <c r="B18" s="18">
        <v>8907513</v>
      </c>
      <c r="C18" s="18">
        <v>8739260</v>
      </c>
      <c r="D18" s="18">
        <v>8746385</v>
      </c>
      <c r="E18" s="18">
        <v>8779091</v>
      </c>
      <c r="F18" s="18">
        <v>8731246</v>
      </c>
      <c r="G18" s="20">
        <v>9417013</v>
      </c>
      <c r="H18" s="20">
        <v>9583822</v>
      </c>
      <c r="I18" s="20">
        <v>9675818</v>
      </c>
      <c r="M18" s="7"/>
      <c r="N18" s="7"/>
      <c r="O18" s="7"/>
      <c r="P18" s="7"/>
      <c r="Q18" s="7"/>
      <c r="R18" s="7"/>
      <c r="S18" s="7"/>
      <c r="T18" s="7"/>
    </row>
    <row r="19" spans="1:20" x14ac:dyDescent="0.25">
      <c r="A19" s="15" t="s">
        <v>4</v>
      </c>
      <c r="B19" s="16">
        <v>14790293</v>
      </c>
      <c r="C19" s="16">
        <v>14824927</v>
      </c>
      <c r="D19" s="16">
        <v>14818066</v>
      </c>
      <c r="E19" s="16">
        <v>14460108</v>
      </c>
      <c r="F19" s="16">
        <v>14555663</v>
      </c>
      <c r="G19" s="19">
        <v>14015031</v>
      </c>
      <c r="H19" s="19">
        <v>14205656</v>
      </c>
      <c r="I19" s="19">
        <v>14253121</v>
      </c>
      <c r="M19" s="7"/>
      <c r="N19" s="7"/>
      <c r="O19" s="7"/>
      <c r="P19" s="7"/>
      <c r="Q19" s="7"/>
      <c r="R19" s="7"/>
      <c r="S19" s="7"/>
      <c r="T19" s="7"/>
    </row>
    <row r="20" spans="1:20" x14ac:dyDescent="0.25">
      <c r="A20" s="17" t="s">
        <v>5</v>
      </c>
      <c r="B20" s="18">
        <v>8609100</v>
      </c>
      <c r="C20" s="18">
        <v>7970607</v>
      </c>
      <c r="D20" s="18">
        <v>7943696</v>
      </c>
      <c r="E20" s="18">
        <v>7692494</v>
      </c>
      <c r="F20" s="18">
        <v>7303105</v>
      </c>
      <c r="G20" s="20">
        <v>7287691</v>
      </c>
      <c r="H20" s="20">
        <v>7203470</v>
      </c>
      <c r="I20" s="20">
        <v>6924081</v>
      </c>
    </row>
    <row r="21" spans="1:20" x14ac:dyDescent="0.25">
      <c r="A21" s="15" t="s">
        <v>6</v>
      </c>
      <c r="B21" s="16">
        <v>5241286</v>
      </c>
      <c r="C21" s="16">
        <v>4896367</v>
      </c>
      <c r="D21" s="16">
        <v>4793481</v>
      </c>
      <c r="E21" s="16">
        <v>4458041</v>
      </c>
      <c r="F21" s="16">
        <v>4350957</v>
      </c>
      <c r="G21" s="19">
        <v>3883827</v>
      </c>
      <c r="H21" s="19">
        <v>3828221</v>
      </c>
      <c r="I21" s="19">
        <v>3753756</v>
      </c>
    </row>
    <row r="22" spans="1:20" x14ac:dyDescent="0.25">
      <c r="A22" s="17" t="s">
        <v>7</v>
      </c>
      <c r="B22" s="18">
        <v>9148549</v>
      </c>
      <c r="C22" s="18">
        <v>9026597</v>
      </c>
      <c r="D22" s="18">
        <v>8933568</v>
      </c>
      <c r="E22" s="18">
        <v>8569655</v>
      </c>
      <c r="F22" s="18">
        <v>8516778</v>
      </c>
      <c r="G22" s="20">
        <v>8360649</v>
      </c>
      <c r="H22" s="20">
        <v>8335026</v>
      </c>
      <c r="I22" s="20">
        <v>8301790</v>
      </c>
      <c r="L22" t="s">
        <v>18</v>
      </c>
      <c r="M22" t="s">
        <v>13</v>
      </c>
      <c r="N22" t="s">
        <v>14</v>
      </c>
      <c r="O22" t="s">
        <v>15</v>
      </c>
      <c r="P22" t="s">
        <v>16</v>
      </c>
      <c r="Q22" t="s">
        <v>17</v>
      </c>
      <c r="R22" t="s">
        <v>20</v>
      </c>
      <c r="S22" t="s">
        <v>21</v>
      </c>
      <c r="T22" t="s">
        <v>22</v>
      </c>
    </row>
    <row r="23" spans="1:20" x14ac:dyDescent="0.25">
      <c r="A23" s="15" t="s">
        <v>8</v>
      </c>
      <c r="B23" s="16">
        <v>12419665</v>
      </c>
      <c r="C23" s="16">
        <v>12642483</v>
      </c>
      <c r="D23" s="16">
        <v>13176152</v>
      </c>
      <c r="E23" s="16">
        <v>12658587</v>
      </c>
      <c r="F23" s="16">
        <v>13168208</v>
      </c>
      <c r="G23" s="19">
        <v>13491088</v>
      </c>
      <c r="H23" s="19">
        <v>13870253</v>
      </c>
      <c r="I23" s="19">
        <v>14015691</v>
      </c>
      <c r="L23" t="s">
        <v>0</v>
      </c>
      <c r="M23">
        <v>2011</v>
      </c>
      <c r="N23">
        <v>2012</v>
      </c>
      <c r="O23">
        <v>2013</v>
      </c>
      <c r="P23">
        <v>2014</v>
      </c>
      <c r="Q23">
        <v>2015</v>
      </c>
      <c r="R23">
        <v>2016</v>
      </c>
      <c r="S23">
        <v>2017</v>
      </c>
      <c r="T23">
        <v>2018</v>
      </c>
    </row>
    <row r="24" spans="1:20" x14ac:dyDescent="0.25">
      <c r="A24" s="17" t="s">
        <v>9</v>
      </c>
      <c r="B24" s="18">
        <v>15706012</v>
      </c>
      <c r="C24" s="18">
        <v>13337990</v>
      </c>
      <c r="D24" s="18">
        <v>14401133</v>
      </c>
      <c r="E24" s="18">
        <v>15482737</v>
      </c>
      <c r="F24" s="18">
        <v>15288481</v>
      </c>
      <c r="G24" s="20">
        <v>14962752</v>
      </c>
      <c r="H24" s="20">
        <v>14747918</v>
      </c>
      <c r="I24" s="20">
        <v>14897432</v>
      </c>
      <c r="L24" t="s">
        <v>1</v>
      </c>
      <c r="M24" s="7">
        <f>B29*1000/B3</f>
        <v>42.087869362363918</v>
      </c>
      <c r="N24" s="7">
        <f t="shared" ref="N24:T33" si="3">C29*1000/C3</f>
        <v>39.723844928305894</v>
      </c>
      <c r="O24" s="7">
        <f t="shared" si="3"/>
        <v>39.906883937479215</v>
      </c>
      <c r="P24" s="7">
        <f t="shared" si="3"/>
        <v>39.661319073083781</v>
      </c>
      <c r="Q24" s="7">
        <f t="shared" si="3"/>
        <v>33.982782057091072</v>
      </c>
      <c r="R24" s="7">
        <f t="shared" si="3"/>
        <v>32.726843100189036</v>
      </c>
      <c r="S24" s="7">
        <f t="shared" si="3"/>
        <v>33.018867924528301</v>
      </c>
      <c r="T24" s="7">
        <f t="shared" si="3"/>
        <v>31.124130355181251</v>
      </c>
    </row>
    <row r="25" spans="1:20" x14ac:dyDescent="0.25">
      <c r="A25" s="16"/>
      <c r="B25" s="15">
        <f t="shared" ref="B25:I25" si="4">SUM(B16:B24)</f>
        <v>101538358</v>
      </c>
      <c r="C25" s="15">
        <f t="shared" si="4"/>
        <v>95627078</v>
      </c>
      <c r="D25" s="15">
        <f t="shared" si="4"/>
        <v>96470546</v>
      </c>
      <c r="E25" s="15">
        <f t="shared" si="4"/>
        <v>95501258</v>
      </c>
      <c r="F25" s="15">
        <f t="shared" si="4"/>
        <v>94520852</v>
      </c>
      <c r="G25" s="15">
        <f t="shared" si="4"/>
        <v>93125104</v>
      </c>
      <c r="H25" s="15">
        <f t="shared" si="4"/>
        <v>92930150</v>
      </c>
      <c r="I25" s="15">
        <f t="shared" si="4"/>
        <v>92772886</v>
      </c>
      <c r="L25" t="s">
        <v>2</v>
      </c>
      <c r="M25" s="7">
        <f t="shared" ref="M25:M33" si="5">B30*1000/B4</f>
        <v>99.948480164863469</v>
      </c>
      <c r="N25" s="7">
        <f t="shared" si="3"/>
        <v>89.140431552882916</v>
      </c>
      <c r="O25" s="7">
        <f t="shared" si="3"/>
        <v>87.872834434720488</v>
      </c>
      <c r="P25" s="7">
        <f t="shared" si="3"/>
        <v>82.783229259589646</v>
      </c>
      <c r="Q25" s="7">
        <f t="shared" si="3"/>
        <v>77.814569536423846</v>
      </c>
      <c r="R25" s="7">
        <f t="shared" si="3"/>
        <v>74.609821088694332</v>
      </c>
      <c r="S25" s="7">
        <f t="shared" si="3"/>
        <v>71.386889710173122</v>
      </c>
      <c r="T25" s="7">
        <f t="shared" si="3"/>
        <v>75.442043222003932</v>
      </c>
    </row>
    <row r="26" spans="1:20" x14ac:dyDescent="0.25">
      <c r="L26" t="s">
        <v>3</v>
      </c>
      <c r="M26" s="7">
        <f t="shared" si="5"/>
        <v>46.09595484477893</v>
      </c>
      <c r="N26" s="7">
        <f t="shared" si="3"/>
        <v>42.411563332065427</v>
      </c>
      <c r="O26" s="7">
        <f t="shared" si="3"/>
        <v>50.499340493687583</v>
      </c>
      <c r="P26" s="7">
        <f t="shared" si="3"/>
        <v>48.920066457448769</v>
      </c>
      <c r="Q26" s="7">
        <f t="shared" si="3"/>
        <v>44.296788482834991</v>
      </c>
      <c r="R26" s="7">
        <f t="shared" si="3"/>
        <v>47.829787234042556</v>
      </c>
      <c r="S26" s="7">
        <f t="shared" si="3"/>
        <v>44.15454089312594</v>
      </c>
      <c r="T26" s="7">
        <f t="shared" si="3"/>
        <v>48.724656638325705</v>
      </c>
    </row>
    <row r="27" spans="1:20" x14ac:dyDescent="0.25">
      <c r="A27" s="3" t="s">
        <v>11</v>
      </c>
      <c r="B27" s="4"/>
      <c r="C27" s="4"/>
      <c r="D27" s="4"/>
      <c r="E27" s="4"/>
      <c r="F27" s="4"/>
      <c r="G27" s="29"/>
      <c r="H27" s="29"/>
      <c r="I27" s="29"/>
      <c r="L27" t="s">
        <v>4</v>
      </c>
      <c r="M27" s="7">
        <f t="shared" si="5"/>
        <v>50.396962374870554</v>
      </c>
      <c r="N27" s="7">
        <f t="shared" si="3"/>
        <v>44.508414526129314</v>
      </c>
      <c r="O27" s="7">
        <f t="shared" si="3"/>
        <v>44.78773060680151</v>
      </c>
      <c r="P27" s="7">
        <f t="shared" si="3"/>
        <v>46.963472854446543</v>
      </c>
      <c r="Q27" s="7">
        <f t="shared" si="3"/>
        <v>43.842256003525009</v>
      </c>
      <c r="R27" s="7">
        <f t="shared" si="3"/>
        <v>39.799292963849929</v>
      </c>
      <c r="S27" s="7">
        <f t="shared" si="3"/>
        <v>38.409245411284843</v>
      </c>
      <c r="T27" s="7">
        <f t="shared" si="3"/>
        <v>43.633125556544968</v>
      </c>
    </row>
    <row r="28" spans="1:20" x14ac:dyDescent="0.25">
      <c r="A28" s="21" t="s">
        <v>0</v>
      </c>
      <c r="B28" s="22">
        <v>2011</v>
      </c>
      <c r="C28" s="22">
        <v>2012</v>
      </c>
      <c r="D28" s="22">
        <v>2013</v>
      </c>
      <c r="E28" s="22">
        <v>2014</v>
      </c>
      <c r="F28" s="22">
        <v>2015</v>
      </c>
      <c r="G28" s="22">
        <v>2016</v>
      </c>
      <c r="H28" s="22">
        <v>2017</v>
      </c>
      <c r="I28" s="22">
        <v>2018</v>
      </c>
      <c r="L28" t="s">
        <v>5</v>
      </c>
      <c r="M28" s="7">
        <f t="shared" si="5"/>
        <v>33.597583993959987</v>
      </c>
      <c r="N28" s="7">
        <f t="shared" si="3"/>
        <v>30.163803435876947</v>
      </c>
      <c r="O28" s="7">
        <f t="shared" si="3"/>
        <v>34.876606159494187</v>
      </c>
      <c r="P28" s="7">
        <f t="shared" si="3"/>
        <v>31.841999193873438</v>
      </c>
      <c r="Q28" s="7">
        <f t="shared" si="3"/>
        <v>27.215060364231636</v>
      </c>
      <c r="R28" s="7">
        <f t="shared" si="3"/>
        <v>29.609407811843763</v>
      </c>
      <c r="S28" s="7">
        <f t="shared" si="3"/>
        <v>31.144781144781145</v>
      </c>
      <c r="T28" s="7">
        <f t="shared" si="3"/>
        <v>27.307366638441998</v>
      </c>
    </row>
    <row r="29" spans="1:20" x14ac:dyDescent="0.25">
      <c r="A29" s="23" t="s">
        <v>1</v>
      </c>
      <c r="B29" s="24">
        <v>433</v>
      </c>
      <c r="C29" s="24">
        <v>374</v>
      </c>
      <c r="D29" s="24">
        <v>360</v>
      </c>
      <c r="E29" s="24">
        <v>356</v>
      </c>
      <c r="F29" s="24">
        <v>300</v>
      </c>
      <c r="G29" s="30">
        <v>277</v>
      </c>
      <c r="H29" s="30">
        <v>273</v>
      </c>
      <c r="I29" s="30">
        <v>255</v>
      </c>
      <c r="L29" t="s">
        <v>6</v>
      </c>
      <c r="M29" s="7">
        <f t="shared" si="5"/>
        <v>65.028002489110136</v>
      </c>
      <c r="N29" s="7">
        <f t="shared" si="3"/>
        <v>49.805950840879689</v>
      </c>
      <c r="O29" s="7">
        <f t="shared" si="3"/>
        <v>46.995636119503189</v>
      </c>
      <c r="P29" s="7">
        <f t="shared" si="3"/>
        <v>61.965080451900036</v>
      </c>
      <c r="Q29" s="7">
        <f t="shared" si="3"/>
        <v>48.623525205577401</v>
      </c>
      <c r="R29" s="7">
        <f t="shared" si="3"/>
        <v>53.746567281286779</v>
      </c>
      <c r="S29" s="7">
        <f t="shared" si="3"/>
        <v>49.900990099009903</v>
      </c>
      <c r="T29" s="7">
        <f t="shared" si="3"/>
        <v>44.679122664500404</v>
      </c>
    </row>
    <row r="30" spans="1:20" x14ac:dyDescent="0.25">
      <c r="A30" s="21" t="s">
        <v>2</v>
      </c>
      <c r="B30" s="22">
        <v>582</v>
      </c>
      <c r="C30" s="22">
        <v>504</v>
      </c>
      <c r="D30" s="22">
        <v>492</v>
      </c>
      <c r="E30" s="22">
        <v>464</v>
      </c>
      <c r="F30" s="22">
        <v>423</v>
      </c>
      <c r="G30" s="31">
        <v>392</v>
      </c>
      <c r="H30" s="31">
        <v>367</v>
      </c>
      <c r="I30" s="31">
        <v>384</v>
      </c>
      <c r="L30" t="s">
        <v>7</v>
      </c>
      <c r="M30" s="7">
        <f t="shared" si="5"/>
        <v>23.650478425708613</v>
      </c>
      <c r="N30" s="7">
        <f t="shared" si="3"/>
        <v>21.802858189813119</v>
      </c>
      <c r="O30" s="7">
        <f t="shared" si="3"/>
        <v>15.881809787626961</v>
      </c>
      <c r="P30" s="7">
        <f t="shared" si="3"/>
        <v>19.507748404740202</v>
      </c>
      <c r="Q30" s="7">
        <f t="shared" si="3"/>
        <v>21.735192899836985</v>
      </c>
      <c r="R30" s="7">
        <f t="shared" si="3"/>
        <v>23.324150596877871</v>
      </c>
      <c r="S30" s="7">
        <f t="shared" si="3"/>
        <v>22.102526002971768</v>
      </c>
      <c r="T30" s="7">
        <f t="shared" si="3"/>
        <v>19.387001477104874</v>
      </c>
    </row>
    <row r="31" spans="1:20" x14ac:dyDescent="0.25">
      <c r="A31" s="23" t="s">
        <v>3</v>
      </c>
      <c r="B31" s="24">
        <v>245</v>
      </c>
      <c r="C31" s="24">
        <v>223</v>
      </c>
      <c r="D31" s="24">
        <v>268</v>
      </c>
      <c r="E31" s="24">
        <v>265</v>
      </c>
      <c r="F31" s="24">
        <v>240</v>
      </c>
      <c r="G31" s="30">
        <v>281</v>
      </c>
      <c r="H31" s="30">
        <v>264</v>
      </c>
      <c r="I31" s="30">
        <v>298</v>
      </c>
      <c r="L31" t="s">
        <v>8</v>
      </c>
      <c r="M31" s="7">
        <f t="shared" si="5"/>
        <v>12.36927920836613</v>
      </c>
      <c r="N31" s="7">
        <f t="shared" si="3"/>
        <v>15.249140893470789</v>
      </c>
      <c r="O31" s="7">
        <f t="shared" si="3"/>
        <v>14.0153452685422</v>
      </c>
      <c r="P31" s="7">
        <f t="shared" si="3"/>
        <v>15.671110206573726</v>
      </c>
      <c r="Q31" s="7">
        <f t="shared" si="3"/>
        <v>13.19676974591294</v>
      </c>
      <c r="R31" s="7">
        <f t="shared" si="3"/>
        <v>13.47130027333073</v>
      </c>
      <c r="S31" s="7">
        <f t="shared" si="3"/>
        <v>13.526385978281578</v>
      </c>
      <c r="T31" s="7">
        <f t="shared" si="3"/>
        <v>17.42715262812705</v>
      </c>
    </row>
    <row r="32" spans="1:20" x14ac:dyDescent="0.25">
      <c r="A32" s="21" t="s">
        <v>4</v>
      </c>
      <c r="B32" s="22">
        <v>438</v>
      </c>
      <c r="C32" s="22">
        <v>402</v>
      </c>
      <c r="D32" s="22">
        <v>403</v>
      </c>
      <c r="E32" s="22">
        <v>423</v>
      </c>
      <c r="F32" s="22">
        <v>398</v>
      </c>
      <c r="G32" s="31">
        <v>349</v>
      </c>
      <c r="H32" s="31">
        <v>339</v>
      </c>
      <c r="I32" s="31">
        <v>392</v>
      </c>
      <c r="L32" t="s">
        <v>9</v>
      </c>
      <c r="M32" s="7">
        <f t="shared" si="5"/>
        <v>49.320388349514566</v>
      </c>
      <c r="N32" s="7">
        <f t="shared" si="3"/>
        <v>44.289044289044291</v>
      </c>
      <c r="O32" s="7">
        <f t="shared" si="3"/>
        <v>48.972123560434831</v>
      </c>
      <c r="P32" s="7">
        <f t="shared" si="3"/>
        <v>45.480279297980751</v>
      </c>
      <c r="Q32" s="7">
        <f t="shared" si="3"/>
        <v>44.371563615317832</v>
      </c>
      <c r="R32" s="7">
        <f t="shared" si="3"/>
        <v>43.797825211437775</v>
      </c>
      <c r="S32" s="7">
        <f t="shared" si="3"/>
        <v>37.984968515133048</v>
      </c>
      <c r="T32" s="7">
        <f t="shared" si="3"/>
        <v>49.669201145452753</v>
      </c>
    </row>
    <row r="33" spans="1:20" x14ac:dyDescent="0.25">
      <c r="A33" s="23" t="s">
        <v>5</v>
      </c>
      <c r="B33" s="24">
        <v>178</v>
      </c>
      <c r="C33" s="24">
        <v>151</v>
      </c>
      <c r="D33" s="24">
        <v>171</v>
      </c>
      <c r="E33" s="24">
        <v>158</v>
      </c>
      <c r="F33" s="24">
        <v>133</v>
      </c>
      <c r="G33" s="30">
        <v>141</v>
      </c>
      <c r="H33" s="30">
        <v>148</v>
      </c>
      <c r="I33" s="30">
        <v>129</v>
      </c>
      <c r="M33" s="35">
        <f t="shared" si="5"/>
        <v>44.727829421884124</v>
      </c>
      <c r="N33" s="35">
        <f t="shared" si="3"/>
        <v>40.303089685805737</v>
      </c>
      <c r="O33" s="35">
        <f t="shared" si="3"/>
        <v>40.986816342514032</v>
      </c>
      <c r="P33" s="35">
        <f t="shared" si="3"/>
        <v>41.243351699098696</v>
      </c>
      <c r="Q33" s="35">
        <f t="shared" si="3"/>
        <v>37.512402778222324</v>
      </c>
      <c r="R33" s="35">
        <f t="shared" si="3"/>
        <v>37.148823702156818</v>
      </c>
      <c r="S33" s="35">
        <f t="shared" si="3"/>
        <v>35.152485339518776</v>
      </c>
      <c r="T33" s="35">
        <f t="shared" si="3"/>
        <v>38.229343691834586</v>
      </c>
    </row>
    <row r="34" spans="1:20" x14ac:dyDescent="0.25">
      <c r="A34" s="21" t="s">
        <v>6</v>
      </c>
      <c r="B34" s="22">
        <v>209</v>
      </c>
      <c r="C34" s="22">
        <v>154</v>
      </c>
      <c r="D34" s="22">
        <v>140</v>
      </c>
      <c r="E34" s="22">
        <v>181</v>
      </c>
      <c r="F34" s="22">
        <v>136</v>
      </c>
      <c r="G34" s="31">
        <v>137</v>
      </c>
      <c r="H34" s="31">
        <v>126</v>
      </c>
      <c r="I34" s="31">
        <v>110</v>
      </c>
      <c r="M34" s="7"/>
      <c r="N34" s="7"/>
      <c r="O34" s="7"/>
      <c r="P34" s="7"/>
      <c r="Q34" s="7"/>
      <c r="R34" s="7"/>
      <c r="S34" s="7"/>
      <c r="T34" s="7"/>
    </row>
    <row r="35" spans="1:20" x14ac:dyDescent="0.25">
      <c r="A35" s="23" t="s">
        <v>7</v>
      </c>
      <c r="B35" s="24">
        <v>131</v>
      </c>
      <c r="C35" s="24">
        <v>119</v>
      </c>
      <c r="D35" s="24">
        <v>86</v>
      </c>
      <c r="E35" s="24">
        <v>107</v>
      </c>
      <c r="F35" s="24">
        <v>120</v>
      </c>
      <c r="G35" s="30">
        <v>127</v>
      </c>
      <c r="H35" s="30">
        <v>119</v>
      </c>
      <c r="I35" s="30">
        <v>105</v>
      </c>
      <c r="M35" s="7"/>
      <c r="N35" s="7"/>
      <c r="O35" s="7"/>
      <c r="P35" s="7"/>
      <c r="Q35" s="7"/>
      <c r="R35" s="7"/>
      <c r="S35" s="7"/>
      <c r="T35" s="7"/>
    </row>
    <row r="36" spans="1:20" x14ac:dyDescent="0.25">
      <c r="A36" s="21" t="s">
        <v>8</v>
      </c>
      <c r="B36" s="22">
        <v>110</v>
      </c>
      <c r="C36" s="22">
        <v>142</v>
      </c>
      <c r="D36" s="22">
        <v>137</v>
      </c>
      <c r="E36" s="22">
        <v>154</v>
      </c>
      <c r="F36" s="22">
        <v>134</v>
      </c>
      <c r="G36" s="31">
        <v>138</v>
      </c>
      <c r="H36" s="31">
        <v>142</v>
      </c>
      <c r="I36" s="31">
        <v>186</v>
      </c>
    </row>
    <row r="37" spans="1:20" x14ac:dyDescent="0.25">
      <c r="A37" s="23" t="s">
        <v>9</v>
      </c>
      <c r="B37" s="24">
        <v>508</v>
      </c>
      <c r="C37" s="24">
        <v>399</v>
      </c>
      <c r="D37" s="24">
        <v>455</v>
      </c>
      <c r="E37" s="24">
        <v>482</v>
      </c>
      <c r="F37" s="24">
        <v>460</v>
      </c>
      <c r="G37" s="30">
        <v>435</v>
      </c>
      <c r="H37" s="30">
        <v>374</v>
      </c>
      <c r="I37" s="30">
        <v>503</v>
      </c>
    </row>
    <row r="38" spans="1:20" x14ac:dyDescent="0.25">
      <c r="A38" s="22"/>
      <c r="B38" s="21">
        <f t="shared" ref="B38:I38" si="6">SUM(B29:B37)</f>
        <v>2834</v>
      </c>
      <c r="C38" s="21">
        <f t="shared" si="6"/>
        <v>2468</v>
      </c>
      <c r="D38" s="21">
        <f t="shared" si="6"/>
        <v>2512</v>
      </c>
      <c r="E38" s="21">
        <f t="shared" si="6"/>
        <v>2590</v>
      </c>
      <c r="F38" s="21">
        <f t="shared" si="6"/>
        <v>2344</v>
      </c>
      <c r="G38" s="21">
        <f t="shared" si="6"/>
        <v>2277</v>
      </c>
      <c r="H38" s="21">
        <f t="shared" si="6"/>
        <v>2152</v>
      </c>
      <c r="I38" s="21">
        <f t="shared" si="6"/>
        <v>2362</v>
      </c>
      <c r="L38" t="s">
        <v>19</v>
      </c>
      <c r="M38" t="s">
        <v>13</v>
      </c>
      <c r="N38" t="s">
        <v>14</v>
      </c>
      <c r="O38" t="s">
        <v>15</v>
      </c>
      <c r="P38" t="s">
        <v>16</v>
      </c>
      <c r="Q38" t="s">
        <v>17</v>
      </c>
      <c r="R38" t="s">
        <v>20</v>
      </c>
      <c r="S38" t="s">
        <v>21</v>
      </c>
      <c r="T38" t="s">
        <v>22</v>
      </c>
    </row>
    <row r="39" spans="1:20" x14ac:dyDescent="0.25">
      <c r="L39" t="s">
        <v>0</v>
      </c>
      <c r="M39">
        <v>2011</v>
      </c>
      <c r="N39">
        <v>2012</v>
      </c>
      <c r="O39">
        <v>2013</v>
      </c>
      <c r="P39">
        <v>2014</v>
      </c>
      <c r="Q39">
        <v>2015</v>
      </c>
      <c r="R39">
        <v>2016</v>
      </c>
      <c r="S39">
        <v>2017</v>
      </c>
      <c r="T39">
        <v>2018</v>
      </c>
    </row>
    <row r="40" spans="1:20" x14ac:dyDescent="0.25">
      <c r="A40" s="5" t="s">
        <v>46</v>
      </c>
      <c r="B40" s="6"/>
      <c r="C40" s="6"/>
      <c r="D40" s="6"/>
      <c r="E40" s="6"/>
      <c r="F40" s="6"/>
      <c r="G40" s="32"/>
      <c r="H40" s="32"/>
      <c r="I40" s="32"/>
      <c r="L40" t="s">
        <v>1</v>
      </c>
      <c r="M40" s="7">
        <f>B42*1000/B16</f>
        <v>0.9546101349699837</v>
      </c>
      <c r="N40" s="7">
        <f t="shared" ref="N40:T49" si="7">C42*1000/C16</f>
        <v>0.99931289877812179</v>
      </c>
      <c r="O40" s="7">
        <f t="shared" si="7"/>
        <v>0.9450989316469135</v>
      </c>
      <c r="P40" s="7">
        <f t="shared" si="7"/>
        <v>1.1432168947032353</v>
      </c>
      <c r="Q40" s="7">
        <f t="shared" si="7"/>
        <v>1.1286881240469284</v>
      </c>
      <c r="R40" s="7">
        <f t="shared" si="7"/>
        <v>0.93925287622035603</v>
      </c>
      <c r="S40" s="7">
        <f t="shared" si="7"/>
        <v>1.004054281913922</v>
      </c>
      <c r="T40" s="7">
        <f t="shared" si="7"/>
        <v>1.0265397103682266</v>
      </c>
    </row>
    <row r="41" spans="1:20" x14ac:dyDescent="0.25">
      <c r="A41" s="25" t="s">
        <v>0</v>
      </c>
      <c r="B41" s="26">
        <v>2011</v>
      </c>
      <c r="C41" s="26">
        <v>2012</v>
      </c>
      <c r="D41" s="26">
        <v>2013</v>
      </c>
      <c r="E41" s="26">
        <v>2014</v>
      </c>
      <c r="F41" s="26">
        <v>2015</v>
      </c>
      <c r="G41" s="26">
        <v>2016</v>
      </c>
      <c r="H41" s="26">
        <v>2017</v>
      </c>
      <c r="I41" s="26">
        <v>2018</v>
      </c>
      <c r="L41" t="s">
        <v>2</v>
      </c>
      <c r="M41" s="7">
        <f t="shared" ref="M41:M49" si="8">B43*1000/B17</f>
        <v>3.5195716063536961</v>
      </c>
      <c r="N41" s="7">
        <f t="shared" si="7"/>
        <v>3.2907529975534415</v>
      </c>
      <c r="O41" s="7">
        <f t="shared" si="7"/>
        <v>3.1965233594449143</v>
      </c>
      <c r="P41" s="7">
        <f t="shared" si="7"/>
        <v>3.1226663864691573</v>
      </c>
      <c r="Q41" s="7">
        <f t="shared" si="7"/>
        <v>3.0508031007970278</v>
      </c>
      <c r="R41" s="7">
        <f t="shared" si="7"/>
        <v>2.8990258676995961</v>
      </c>
      <c r="S41" s="7">
        <f t="shared" si="7"/>
        <v>2.9351555452824081</v>
      </c>
      <c r="T41" s="7">
        <f t="shared" si="7"/>
        <v>3.1065491291427931</v>
      </c>
    </row>
    <row r="42" spans="1:20" x14ac:dyDescent="0.25">
      <c r="A42" s="27" t="s">
        <v>1</v>
      </c>
      <c r="B42" s="28">
        <v>16540</v>
      </c>
      <c r="C42" s="28">
        <v>15274</v>
      </c>
      <c r="D42" s="28">
        <v>14033</v>
      </c>
      <c r="E42" s="28">
        <v>16579</v>
      </c>
      <c r="F42" s="28">
        <v>15898</v>
      </c>
      <c r="G42" s="33">
        <v>12636</v>
      </c>
      <c r="H42" s="33">
        <v>13136</v>
      </c>
      <c r="I42" s="33">
        <v>13453</v>
      </c>
      <c r="L42" t="s">
        <v>3</v>
      </c>
      <c r="M42" s="7">
        <f t="shared" si="8"/>
        <v>2.0081924101598281</v>
      </c>
      <c r="N42" s="7">
        <f t="shared" si="7"/>
        <v>1.6853829729290581</v>
      </c>
      <c r="O42" s="7">
        <f t="shared" si="7"/>
        <v>1.9358855115570603</v>
      </c>
      <c r="P42" s="7">
        <f t="shared" si="7"/>
        <v>2.0750439880393086</v>
      </c>
      <c r="Q42" s="7">
        <f t="shared" si="7"/>
        <v>1.8346751425856058</v>
      </c>
      <c r="R42" s="7">
        <f t="shared" si="7"/>
        <v>1.7567141512919224</v>
      </c>
      <c r="S42" s="7">
        <f t="shared" si="7"/>
        <v>1.7514932977678426</v>
      </c>
      <c r="T42" s="7">
        <f t="shared" si="7"/>
        <v>2.0206043561381581</v>
      </c>
    </row>
    <row r="43" spans="1:20" x14ac:dyDescent="0.25">
      <c r="A43" s="25" t="s">
        <v>2</v>
      </c>
      <c r="B43" s="26">
        <v>33047</v>
      </c>
      <c r="C43" s="26">
        <v>29302</v>
      </c>
      <c r="D43" s="26">
        <v>28161</v>
      </c>
      <c r="E43" s="26">
        <v>27787</v>
      </c>
      <c r="F43" s="26">
        <v>25996</v>
      </c>
      <c r="G43" s="34">
        <v>23928</v>
      </c>
      <c r="H43" s="34">
        <v>23695</v>
      </c>
      <c r="I43" s="34">
        <v>24374</v>
      </c>
      <c r="L43" t="s">
        <v>4</v>
      </c>
      <c r="M43" s="7">
        <f t="shared" si="8"/>
        <v>1.6719749906239181</v>
      </c>
      <c r="N43" s="7">
        <f t="shared" si="7"/>
        <v>1.422806331525275</v>
      </c>
      <c r="O43" s="7">
        <f t="shared" si="7"/>
        <v>1.5401470070385703</v>
      </c>
      <c r="P43" s="7">
        <f t="shared" si="7"/>
        <v>1.6284110741081601</v>
      </c>
      <c r="Q43" s="7">
        <f t="shared" si="7"/>
        <v>1.3665471644953582</v>
      </c>
      <c r="R43" s="7">
        <f t="shared" si="7"/>
        <v>1.2499437211376843</v>
      </c>
      <c r="S43" s="7">
        <f t="shared" si="7"/>
        <v>1.1715756034075442</v>
      </c>
      <c r="T43" s="7">
        <f t="shared" si="7"/>
        <v>1.378855901104046</v>
      </c>
    </row>
    <row r="44" spans="1:20" x14ac:dyDescent="0.25">
      <c r="A44" s="27" t="s">
        <v>3</v>
      </c>
      <c r="B44" s="28">
        <v>17888</v>
      </c>
      <c r="C44" s="28">
        <v>14729</v>
      </c>
      <c r="D44" s="28">
        <v>16932</v>
      </c>
      <c r="E44" s="28">
        <v>18217</v>
      </c>
      <c r="F44" s="28">
        <v>16019</v>
      </c>
      <c r="G44" s="33">
        <v>16543</v>
      </c>
      <c r="H44" s="33">
        <v>16786</v>
      </c>
      <c r="I44" s="33">
        <v>19551</v>
      </c>
      <c r="L44" t="s">
        <v>5</v>
      </c>
      <c r="M44" s="7">
        <f t="shared" si="8"/>
        <v>1.345552961401308</v>
      </c>
      <c r="N44" s="7">
        <f t="shared" si="7"/>
        <v>1.2370450581743648</v>
      </c>
      <c r="O44" s="7">
        <f t="shared" si="7"/>
        <v>1.3060671002515705</v>
      </c>
      <c r="P44" s="7">
        <f t="shared" si="7"/>
        <v>1.402276036874387</v>
      </c>
      <c r="Q44" s="7">
        <f t="shared" si="7"/>
        <v>1.4276119540934986</v>
      </c>
      <c r="R44" s="7">
        <f t="shared" si="7"/>
        <v>1.1965381078862976</v>
      </c>
      <c r="S44" s="7">
        <f t="shared" si="7"/>
        <v>1.2767457905703778</v>
      </c>
      <c r="T44" s="7">
        <f t="shared" si="7"/>
        <v>1.0577577009858781</v>
      </c>
    </row>
    <row r="45" spans="1:20" x14ac:dyDescent="0.25">
      <c r="A45" s="25" t="s">
        <v>4</v>
      </c>
      <c r="B45" s="26">
        <v>24729</v>
      </c>
      <c r="C45" s="26">
        <v>21093</v>
      </c>
      <c r="D45" s="26">
        <v>22822</v>
      </c>
      <c r="E45" s="26">
        <v>23547</v>
      </c>
      <c r="F45" s="26">
        <v>19891</v>
      </c>
      <c r="G45" s="34">
        <v>17518</v>
      </c>
      <c r="H45" s="34">
        <v>16643</v>
      </c>
      <c r="I45" s="34">
        <v>19653</v>
      </c>
      <c r="L45" t="s">
        <v>6</v>
      </c>
      <c r="M45" s="7">
        <f t="shared" si="8"/>
        <v>2.485458721390132</v>
      </c>
      <c r="N45" s="7">
        <f t="shared" si="7"/>
        <v>2.2038789167560355</v>
      </c>
      <c r="O45" s="7">
        <f t="shared" si="7"/>
        <v>1.9190646630288093</v>
      </c>
      <c r="P45" s="7">
        <f t="shared" si="7"/>
        <v>2.40352208514906</v>
      </c>
      <c r="Q45" s="7">
        <f t="shared" si="7"/>
        <v>2.0404706366898133</v>
      </c>
      <c r="R45" s="7">
        <f t="shared" si="7"/>
        <v>2.3682826243290447</v>
      </c>
      <c r="S45" s="7">
        <f t="shared" si="7"/>
        <v>2.4230576029962743</v>
      </c>
      <c r="T45" s="7">
        <f t="shared" si="7"/>
        <v>1.7808829343196522</v>
      </c>
    </row>
    <row r="46" spans="1:20" x14ac:dyDescent="0.25">
      <c r="A46" s="27" t="s">
        <v>5</v>
      </c>
      <c r="B46" s="28">
        <v>11584</v>
      </c>
      <c r="C46" s="28">
        <v>9860</v>
      </c>
      <c r="D46" s="28">
        <v>10375</v>
      </c>
      <c r="E46" s="28">
        <v>10787</v>
      </c>
      <c r="F46" s="28">
        <v>10426</v>
      </c>
      <c r="G46" s="33">
        <v>8720</v>
      </c>
      <c r="H46" s="33">
        <v>9197</v>
      </c>
      <c r="I46" s="33">
        <v>7324</v>
      </c>
      <c r="L46" t="s">
        <v>7</v>
      </c>
      <c r="M46" s="7">
        <f t="shared" si="8"/>
        <v>0.86724135160668647</v>
      </c>
      <c r="N46" s="7">
        <f t="shared" si="7"/>
        <v>0.80085551620394702</v>
      </c>
      <c r="O46" s="7">
        <f t="shared" si="7"/>
        <v>0.83572431530156821</v>
      </c>
      <c r="P46" s="7">
        <f t="shared" si="7"/>
        <v>0.84134075409103404</v>
      </c>
      <c r="Q46" s="7">
        <f t="shared" si="7"/>
        <v>0.8358794840020487</v>
      </c>
      <c r="R46" s="7">
        <f t="shared" si="7"/>
        <v>0.86081834077713348</v>
      </c>
      <c r="S46" s="7">
        <f t="shared" si="7"/>
        <v>0.92273257455945545</v>
      </c>
      <c r="T46" s="7">
        <f t="shared" si="7"/>
        <v>0.94160416006668446</v>
      </c>
    </row>
    <row r="47" spans="1:20" x14ac:dyDescent="0.25">
      <c r="A47" s="25" t="s">
        <v>6</v>
      </c>
      <c r="B47" s="26">
        <v>13027</v>
      </c>
      <c r="C47" s="26">
        <v>10791</v>
      </c>
      <c r="D47" s="26">
        <v>9199</v>
      </c>
      <c r="E47" s="26">
        <v>10715</v>
      </c>
      <c r="F47" s="26">
        <v>8878</v>
      </c>
      <c r="G47" s="34">
        <v>9198</v>
      </c>
      <c r="H47" s="34">
        <v>9276</v>
      </c>
      <c r="I47" s="34">
        <v>6685</v>
      </c>
      <c r="L47" t="s">
        <v>8</v>
      </c>
      <c r="M47" s="7">
        <f t="shared" si="8"/>
        <v>0.32682040940717805</v>
      </c>
      <c r="N47" s="7">
        <f t="shared" si="7"/>
        <v>0.46043170475293499</v>
      </c>
      <c r="O47" s="7">
        <f t="shared" si="7"/>
        <v>0.46918098698314958</v>
      </c>
      <c r="P47" s="7">
        <f t="shared" si="7"/>
        <v>0.521227211220336</v>
      </c>
      <c r="Q47" s="7">
        <f t="shared" si="7"/>
        <v>0.58967780581837714</v>
      </c>
      <c r="R47" s="7">
        <f t="shared" si="7"/>
        <v>0.51648910747598709</v>
      </c>
      <c r="S47" s="7">
        <f t="shared" si="7"/>
        <v>0.45211864556472042</v>
      </c>
      <c r="T47" s="7">
        <f t="shared" si="7"/>
        <v>0.47953397374414147</v>
      </c>
    </row>
    <row r="48" spans="1:20" x14ac:dyDescent="0.25">
      <c r="A48" s="27" t="s">
        <v>7</v>
      </c>
      <c r="B48" s="28">
        <v>7934</v>
      </c>
      <c r="C48" s="28">
        <v>7229</v>
      </c>
      <c r="D48" s="28">
        <v>7466</v>
      </c>
      <c r="E48" s="28">
        <v>7210</v>
      </c>
      <c r="F48" s="28">
        <v>7119</v>
      </c>
      <c r="G48" s="33">
        <v>7197</v>
      </c>
      <c r="H48" s="33">
        <v>7691</v>
      </c>
      <c r="I48" s="33">
        <v>7817</v>
      </c>
      <c r="L48" t="s">
        <v>9</v>
      </c>
      <c r="M48" s="7">
        <f t="shared" si="8"/>
        <v>2.1857872004682029</v>
      </c>
      <c r="N48" s="7">
        <f t="shared" si="7"/>
        <v>2.0513585630218647</v>
      </c>
      <c r="O48" s="7">
        <f t="shared" si="7"/>
        <v>1.7651388956688339</v>
      </c>
      <c r="P48" s="7">
        <f t="shared" si="7"/>
        <v>1.7662251835705793</v>
      </c>
      <c r="Q48" s="7">
        <f t="shared" si="7"/>
        <v>1.7873587310603323</v>
      </c>
      <c r="R48" s="7">
        <f t="shared" si="7"/>
        <v>1.4774688506499338</v>
      </c>
      <c r="S48" s="7">
        <f t="shared" si="7"/>
        <v>1.5118066156863634</v>
      </c>
      <c r="T48" s="7">
        <f t="shared" si="7"/>
        <v>1.8251467769747163</v>
      </c>
    </row>
    <row r="49" spans="1:20" x14ac:dyDescent="0.25">
      <c r="A49" s="25" t="s">
        <v>8</v>
      </c>
      <c r="B49" s="26">
        <v>4059</v>
      </c>
      <c r="C49" s="26">
        <v>5821</v>
      </c>
      <c r="D49" s="26">
        <v>6182</v>
      </c>
      <c r="E49" s="26">
        <v>6598</v>
      </c>
      <c r="F49" s="26">
        <v>7765</v>
      </c>
      <c r="G49" s="34">
        <v>6968</v>
      </c>
      <c r="H49" s="34">
        <v>6271</v>
      </c>
      <c r="I49" s="34">
        <v>6721</v>
      </c>
      <c r="M49" s="35">
        <f t="shared" si="8"/>
        <v>1.6066637595222881</v>
      </c>
      <c r="N49" s="35">
        <f t="shared" si="7"/>
        <v>1.4792881154436195</v>
      </c>
      <c r="O49" s="35">
        <f t="shared" si="7"/>
        <v>1.4573360038824701</v>
      </c>
      <c r="P49" s="35">
        <f t="shared" si="7"/>
        <v>1.5579480638883312</v>
      </c>
      <c r="Q49" s="35">
        <f t="shared" si="7"/>
        <v>1.4739393165859318</v>
      </c>
      <c r="R49" s="35">
        <f t="shared" si="7"/>
        <v>1.3402938052020861</v>
      </c>
      <c r="S49" s="35">
        <f t="shared" si="7"/>
        <v>1.344999443130136</v>
      </c>
      <c r="T49" s="35">
        <f t="shared" si="7"/>
        <v>1.4311077915588397</v>
      </c>
    </row>
    <row r="50" spans="1:20" x14ac:dyDescent="0.25">
      <c r="A50" s="27" t="s">
        <v>9</v>
      </c>
      <c r="B50" s="28">
        <v>34330</v>
      </c>
      <c r="C50" s="28">
        <v>27361</v>
      </c>
      <c r="D50" s="28">
        <v>25420</v>
      </c>
      <c r="E50" s="28">
        <v>27346</v>
      </c>
      <c r="F50" s="28">
        <v>27326</v>
      </c>
      <c r="G50" s="33">
        <v>22107</v>
      </c>
      <c r="H50" s="33">
        <v>22296</v>
      </c>
      <c r="I50" s="33">
        <v>27190</v>
      </c>
    </row>
    <row r="51" spans="1:20" x14ac:dyDescent="0.25">
      <c r="A51" s="26"/>
      <c r="B51" s="25">
        <f t="shared" ref="B51:I51" si="9">SUM(B42:B50)</f>
        <v>163138</v>
      </c>
      <c r="C51" s="25">
        <f t="shared" si="9"/>
        <v>141460</v>
      </c>
      <c r="D51" s="25">
        <f t="shared" si="9"/>
        <v>140590</v>
      </c>
      <c r="E51" s="25">
        <f t="shared" si="9"/>
        <v>148786</v>
      </c>
      <c r="F51" s="25">
        <f t="shared" si="9"/>
        <v>139318</v>
      </c>
      <c r="G51" s="25">
        <f t="shared" si="9"/>
        <v>124815</v>
      </c>
      <c r="H51" s="25">
        <f t="shared" si="9"/>
        <v>124991</v>
      </c>
      <c r="I51" s="25">
        <f t="shared" si="9"/>
        <v>132768</v>
      </c>
    </row>
    <row r="53" spans="1:20" x14ac:dyDescent="0.25">
      <c r="A53" s="39" t="s">
        <v>24</v>
      </c>
      <c r="B53" s="39"/>
      <c r="C53" s="39"/>
      <c r="D53" s="39"/>
    </row>
    <row r="54" spans="1:20" x14ac:dyDescent="0.25">
      <c r="A54" s="38" t="s">
        <v>25</v>
      </c>
      <c r="B54" s="38"/>
      <c r="C54" s="38"/>
      <c r="D54" s="37">
        <v>0.61</v>
      </c>
      <c r="L54" t="s">
        <v>23</v>
      </c>
      <c r="M54" t="s">
        <v>13</v>
      </c>
      <c r="N54" t="s">
        <v>14</v>
      </c>
      <c r="O54" t="s">
        <v>15</v>
      </c>
      <c r="P54" t="s">
        <v>16</v>
      </c>
      <c r="Q54" t="s">
        <v>17</v>
      </c>
      <c r="R54" t="s">
        <v>20</v>
      </c>
      <c r="S54" t="s">
        <v>21</v>
      </c>
      <c r="T54" t="s">
        <v>22</v>
      </c>
    </row>
    <row r="55" spans="1:20" x14ac:dyDescent="0.25">
      <c r="A55" s="38" t="s">
        <v>26</v>
      </c>
      <c r="B55" s="38"/>
      <c r="C55" s="38"/>
      <c r="D55" s="37">
        <v>0.16</v>
      </c>
      <c r="L55" t="s">
        <v>0</v>
      </c>
      <c r="M55">
        <v>2011</v>
      </c>
      <c r="N55">
        <v>2012</v>
      </c>
      <c r="O55">
        <v>2013</v>
      </c>
      <c r="P55">
        <v>2014</v>
      </c>
      <c r="Q55">
        <v>2015</v>
      </c>
      <c r="R55">
        <v>2016</v>
      </c>
      <c r="S55">
        <v>2017</v>
      </c>
      <c r="T55">
        <v>2018</v>
      </c>
    </row>
    <row r="56" spans="1:20" x14ac:dyDescent="0.25">
      <c r="A56" s="38" t="s">
        <v>27</v>
      </c>
      <c r="B56" s="38"/>
      <c r="C56" s="38"/>
      <c r="D56" s="37">
        <v>0.14000000000000001</v>
      </c>
      <c r="L56" t="s">
        <v>1</v>
      </c>
      <c r="M56" s="7">
        <f>B42/B29</f>
        <v>38.198614318706696</v>
      </c>
      <c r="N56" s="7">
        <f t="shared" ref="N56:T65" si="10">C42/C29</f>
        <v>40.839572192513366</v>
      </c>
      <c r="O56" s="7">
        <f t="shared" si="10"/>
        <v>38.980555555555554</v>
      </c>
      <c r="P56" s="7">
        <f t="shared" si="10"/>
        <v>46.570224719101127</v>
      </c>
      <c r="Q56" s="7">
        <f t="shared" si="10"/>
        <v>52.993333333333332</v>
      </c>
      <c r="R56" s="7">
        <f t="shared" si="10"/>
        <v>45.617328519855597</v>
      </c>
      <c r="S56" s="7">
        <f t="shared" si="10"/>
        <v>48.117216117216117</v>
      </c>
      <c r="T56" s="7">
        <f t="shared" si="10"/>
        <v>52.75686274509804</v>
      </c>
    </row>
    <row r="57" spans="1:20" x14ac:dyDescent="0.25">
      <c r="A57" s="38" t="s">
        <v>28</v>
      </c>
      <c r="B57" s="38"/>
      <c r="C57" s="38"/>
      <c r="D57" s="37">
        <v>0.08</v>
      </c>
      <c r="L57" t="s">
        <v>2</v>
      </c>
      <c r="M57" s="7">
        <f t="shared" ref="M57:M65" si="11">B43/B30</f>
        <v>56.781786941580755</v>
      </c>
      <c r="N57" s="7">
        <f t="shared" si="10"/>
        <v>58.138888888888886</v>
      </c>
      <c r="O57" s="7">
        <f t="shared" si="10"/>
        <v>57.237804878048777</v>
      </c>
      <c r="P57" s="7">
        <f t="shared" si="10"/>
        <v>59.885775862068968</v>
      </c>
      <c r="Q57" s="7">
        <f t="shared" si="10"/>
        <v>61.456264775413715</v>
      </c>
      <c r="R57" s="7">
        <f t="shared" si="10"/>
        <v>61.04081632653061</v>
      </c>
      <c r="S57" s="7">
        <f t="shared" si="10"/>
        <v>64.564032697547688</v>
      </c>
      <c r="T57" s="7">
        <f t="shared" si="10"/>
        <v>63.473958333333336</v>
      </c>
    </row>
    <row r="58" spans="1:20" x14ac:dyDescent="0.25">
      <c r="A58" s="38" t="s">
        <v>29</v>
      </c>
      <c r="B58" s="38"/>
      <c r="C58" s="38"/>
      <c r="D58" s="37">
        <v>0.04</v>
      </c>
      <c r="L58" t="s">
        <v>3</v>
      </c>
      <c r="M58" s="7">
        <f t="shared" si="11"/>
        <v>73.012244897959178</v>
      </c>
      <c r="N58" s="7">
        <f t="shared" si="10"/>
        <v>66.049327354260086</v>
      </c>
      <c r="O58" s="7">
        <f t="shared" si="10"/>
        <v>63.179104477611943</v>
      </c>
      <c r="P58" s="7">
        <f t="shared" si="10"/>
        <v>68.743396226415101</v>
      </c>
      <c r="Q58" s="7">
        <f t="shared" si="10"/>
        <v>66.745833333333337</v>
      </c>
      <c r="R58" s="7">
        <f t="shared" si="10"/>
        <v>58.871886120996443</v>
      </c>
      <c r="S58" s="7">
        <f t="shared" si="10"/>
        <v>63.583333333333336</v>
      </c>
      <c r="T58" s="7">
        <f t="shared" si="10"/>
        <v>65.607382550335572</v>
      </c>
    </row>
    <row r="59" spans="1:20" x14ac:dyDescent="0.25">
      <c r="A59" s="38" t="s">
        <v>30</v>
      </c>
      <c r="B59" s="38"/>
      <c r="C59" s="38"/>
      <c r="D59" s="37">
        <v>0.03</v>
      </c>
      <c r="L59" t="s">
        <v>4</v>
      </c>
      <c r="M59" s="7">
        <f t="shared" si="11"/>
        <v>56.458904109589042</v>
      </c>
      <c r="N59" s="7">
        <f t="shared" si="10"/>
        <v>52.470149253731343</v>
      </c>
      <c r="O59" s="7">
        <f t="shared" si="10"/>
        <v>56.630272952853595</v>
      </c>
      <c r="P59" s="7">
        <f t="shared" si="10"/>
        <v>55.666666666666664</v>
      </c>
      <c r="Q59" s="7">
        <f t="shared" si="10"/>
        <v>49.977386934673369</v>
      </c>
      <c r="R59" s="7">
        <f t="shared" si="10"/>
        <v>50.194842406876788</v>
      </c>
      <c r="S59" s="7">
        <f t="shared" si="10"/>
        <v>49.094395280235986</v>
      </c>
      <c r="T59" s="7">
        <f t="shared" si="10"/>
        <v>50.135204081632651</v>
      </c>
    </row>
    <row r="60" spans="1:20" x14ac:dyDescent="0.25">
      <c r="A60" s="38" t="s">
        <v>31</v>
      </c>
      <c r="B60" s="38"/>
      <c r="C60" s="38"/>
      <c r="D60" s="37">
        <v>0.02</v>
      </c>
      <c r="L60" t="s">
        <v>5</v>
      </c>
      <c r="M60" s="7">
        <f t="shared" si="11"/>
        <v>65.078651685393254</v>
      </c>
      <c r="N60" s="7">
        <f t="shared" si="10"/>
        <v>65.298013245033118</v>
      </c>
      <c r="O60" s="7">
        <f t="shared" si="10"/>
        <v>60.672514619883039</v>
      </c>
      <c r="P60" s="7">
        <f t="shared" si="10"/>
        <v>68.27215189873418</v>
      </c>
      <c r="Q60" s="7">
        <f t="shared" si="10"/>
        <v>78.390977443609017</v>
      </c>
      <c r="R60" s="7">
        <f t="shared" si="10"/>
        <v>61.843971631205676</v>
      </c>
      <c r="S60" s="7">
        <f t="shared" si="10"/>
        <v>62.141891891891895</v>
      </c>
      <c r="T60" s="7">
        <f t="shared" si="10"/>
        <v>56.775193798449614</v>
      </c>
    </row>
    <row r="61" spans="1:20" x14ac:dyDescent="0.25">
      <c r="A61" s="38" t="s">
        <v>32</v>
      </c>
      <c r="B61" s="38"/>
      <c r="C61" s="38"/>
      <c r="D61" s="37">
        <v>0.01</v>
      </c>
      <c r="L61" t="s">
        <v>6</v>
      </c>
      <c r="M61" s="7">
        <f t="shared" si="11"/>
        <v>62.330143540669859</v>
      </c>
      <c r="N61" s="7">
        <f t="shared" si="10"/>
        <v>70.071428571428569</v>
      </c>
      <c r="O61" s="7">
        <f t="shared" si="10"/>
        <v>65.707142857142856</v>
      </c>
      <c r="P61" s="7">
        <f t="shared" si="10"/>
        <v>59.19889502762431</v>
      </c>
      <c r="Q61" s="7">
        <f t="shared" si="10"/>
        <v>65.279411764705884</v>
      </c>
      <c r="R61" s="7">
        <f t="shared" si="10"/>
        <v>67.138686131386862</v>
      </c>
      <c r="S61" s="7">
        <f t="shared" si="10"/>
        <v>73.61904761904762</v>
      </c>
      <c r="T61" s="7">
        <f t="shared" si="10"/>
        <v>60.772727272727273</v>
      </c>
    </row>
    <row r="62" spans="1:20" x14ac:dyDescent="0.25">
      <c r="A62" s="38" t="s">
        <v>33</v>
      </c>
      <c r="B62" s="38"/>
      <c r="C62" s="38"/>
      <c r="D62" s="37">
        <v>0.01</v>
      </c>
      <c r="L62" t="s">
        <v>7</v>
      </c>
      <c r="M62" s="7">
        <f t="shared" si="11"/>
        <v>60.564885496183209</v>
      </c>
      <c r="N62" s="7">
        <f t="shared" si="10"/>
        <v>60.747899159663866</v>
      </c>
      <c r="O62" s="7">
        <f t="shared" si="10"/>
        <v>86.813953488372093</v>
      </c>
      <c r="P62" s="7">
        <f t="shared" si="10"/>
        <v>67.383177570093451</v>
      </c>
      <c r="Q62" s="7">
        <f t="shared" si="10"/>
        <v>59.325000000000003</v>
      </c>
      <c r="R62" s="7">
        <f t="shared" si="10"/>
        <v>56.669291338582674</v>
      </c>
      <c r="S62" s="7">
        <f t="shared" si="10"/>
        <v>64.630252100840337</v>
      </c>
      <c r="T62" s="7">
        <f t="shared" si="10"/>
        <v>74.447619047619042</v>
      </c>
    </row>
    <row r="63" spans="1:20" x14ac:dyDescent="0.25">
      <c r="A63" s="38" t="s">
        <v>34</v>
      </c>
      <c r="B63" s="38"/>
      <c r="C63" s="38"/>
      <c r="D63" s="37">
        <v>0.01</v>
      </c>
      <c r="L63" t="s">
        <v>8</v>
      </c>
      <c r="M63" s="7">
        <f t="shared" si="11"/>
        <v>36.9</v>
      </c>
      <c r="N63" s="7">
        <f t="shared" si="10"/>
        <v>40.992957746478872</v>
      </c>
      <c r="O63" s="7">
        <f t="shared" si="10"/>
        <v>45.124087591240873</v>
      </c>
      <c r="P63" s="7">
        <f t="shared" si="10"/>
        <v>42.844155844155843</v>
      </c>
      <c r="Q63" s="7">
        <f t="shared" si="10"/>
        <v>57.947761194029852</v>
      </c>
      <c r="R63" s="7">
        <f t="shared" si="10"/>
        <v>50.492753623188406</v>
      </c>
      <c r="S63" s="7">
        <f t="shared" si="10"/>
        <v>44.161971830985912</v>
      </c>
      <c r="T63" s="7">
        <f t="shared" si="10"/>
        <v>36.134408602150536</v>
      </c>
    </row>
    <row r="64" spans="1:20" x14ac:dyDescent="0.25">
      <c r="A64" s="38" t="s">
        <v>35</v>
      </c>
      <c r="B64" s="38"/>
      <c r="C64" s="38"/>
      <c r="D64" s="37">
        <v>0.01</v>
      </c>
      <c r="L64" t="s">
        <v>9</v>
      </c>
      <c r="M64" s="7">
        <f t="shared" si="11"/>
        <v>67.578740157480311</v>
      </c>
      <c r="N64" s="7">
        <f t="shared" si="10"/>
        <v>68.573934837092736</v>
      </c>
      <c r="O64" s="7">
        <f t="shared" si="10"/>
        <v>55.868131868131869</v>
      </c>
      <c r="P64" s="7">
        <f t="shared" si="10"/>
        <v>56.734439834024897</v>
      </c>
      <c r="Q64" s="7">
        <f t="shared" si="10"/>
        <v>59.404347826086955</v>
      </c>
      <c r="R64" s="7">
        <f t="shared" si="10"/>
        <v>50.820689655172416</v>
      </c>
      <c r="S64" s="7">
        <f t="shared" si="10"/>
        <v>59.614973262032088</v>
      </c>
      <c r="T64" s="7">
        <f t="shared" si="10"/>
        <v>54.055666003976143</v>
      </c>
    </row>
    <row r="65" spans="1:20" x14ac:dyDescent="0.25">
      <c r="A65" s="38" t="s">
        <v>36</v>
      </c>
      <c r="B65" s="38"/>
      <c r="C65" s="38"/>
      <c r="D65" s="37">
        <v>0.03</v>
      </c>
      <c r="M65" s="7">
        <f t="shared" si="11"/>
        <v>57.56457304163726</v>
      </c>
      <c r="N65" s="7">
        <f t="shared" si="10"/>
        <v>57.317666126418153</v>
      </c>
      <c r="O65" s="7">
        <f t="shared" si="10"/>
        <v>55.967356687898089</v>
      </c>
      <c r="P65" s="7">
        <f t="shared" si="10"/>
        <v>57.446332046332046</v>
      </c>
      <c r="Q65" s="7">
        <f t="shared" si="10"/>
        <v>59.43600682593857</v>
      </c>
      <c r="R65" s="7">
        <f t="shared" si="10"/>
        <v>54.815546772068508</v>
      </c>
      <c r="S65" s="7">
        <f t="shared" si="10"/>
        <v>58.081319702602229</v>
      </c>
      <c r="T65" s="7">
        <f t="shared" si="10"/>
        <v>56.209991532599489</v>
      </c>
    </row>
    <row r="67" spans="1:20" x14ac:dyDescent="0.25">
      <c r="A67" s="40" t="s">
        <v>44</v>
      </c>
      <c r="B67" s="40"/>
      <c r="C67" s="40"/>
      <c r="D67" s="40"/>
    </row>
    <row r="68" spans="1:20" x14ac:dyDescent="0.25">
      <c r="A68" s="41" t="s">
        <v>37</v>
      </c>
      <c r="B68" s="41"/>
      <c r="C68" s="41"/>
      <c r="D68" s="36">
        <v>0.78100000000000003</v>
      </c>
    </row>
    <row r="69" spans="1:20" x14ac:dyDescent="0.25">
      <c r="A69" s="41" t="s">
        <v>38</v>
      </c>
      <c r="B69" s="41"/>
      <c r="C69" s="41"/>
      <c r="D69" s="36">
        <v>7.2999999999999995E-2</v>
      </c>
    </row>
    <row r="70" spans="1:20" x14ac:dyDescent="0.25">
      <c r="A70" s="41" t="s">
        <v>39</v>
      </c>
      <c r="B70" s="41"/>
      <c r="C70" s="41"/>
      <c r="D70" s="36">
        <v>5.7000000000000002E-2</v>
      </c>
    </row>
    <row r="71" spans="1:20" x14ac:dyDescent="0.25">
      <c r="A71" s="41" t="s">
        <v>40</v>
      </c>
      <c r="B71" s="41"/>
      <c r="C71" s="41"/>
      <c r="D71" s="36">
        <v>1.6E-2</v>
      </c>
    </row>
    <row r="72" spans="1:20" x14ac:dyDescent="0.25">
      <c r="A72" s="41" t="s">
        <v>41</v>
      </c>
      <c r="B72" s="41"/>
      <c r="C72" s="41"/>
      <c r="D72" s="36">
        <v>1.0999999999999999E-2</v>
      </c>
    </row>
    <row r="73" spans="1:20" x14ac:dyDescent="0.25">
      <c r="A73" s="41" t="s">
        <v>42</v>
      </c>
      <c r="B73" s="41"/>
      <c r="C73" s="41"/>
      <c r="D73" s="36">
        <v>1.0999999999999999E-2</v>
      </c>
    </row>
    <row r="74" spans="1:20" x14ac:dyDescent="0.25">
      <c r="A74" s="41" t="s">
        <v>43</v>
      </c>
      <c r="B74" s="41"/>
      <c r="C74" s="41"/>
      <c r="D74" s="36">
        <v>6.0000000000000001E-3</v>
      </c>
    </row>
    <row r="75" spans="1:20" x14ac:dyDescent="0.25">
      <c r="A75" s="41" t="s">
        <v>36</v>
      </c>
      <c r="B75" s="41"/>
      <c r="C75" s="41"/>
      <c r="D75" s="36">
        <v>4.4999999999999998E-2</v>
      </c>
    </row>
  </sheetData>
  <mergeCells count="22">
    <mergeCell ref="A71:C71"/>
    <mergeCell ref="A72:C72"/>
    <mergeCell ref="A73:C73"/>
    <mergeCell ref="A74:C74"/>
    <mergeCell ref="A75:C75"/>
    <mergeCell ref="A70:C70"/>
    <mergeCell ref="A60:C60"/>
    <mergeCell ref="A61:C61"/>
    <mergeCell ref="A62:C62"/>
    <mergeCell ref="A63:C63"/>
    <mergeCell ref="A64:C64"/>
    <mergeCell ref="A65:C65"/>
    <mergeCell ref="A59:C59"/>
    <mergeCell ref="A53:D53"/>
    <mergeCell ref="A67:D67"/>
    <mergeCell ref="A68:C68"/>
    <mergeCell ref="A69:C69"/>
    <mergeCell ref="A54:C54"/>
    <mergeCell ref="A55:C55"/>
    <mergeCell ref="A56:C56"/>
    <mergeCell ref="A57:C57"/>
    <mergeCell ref="A58:C58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1032" r:id="rId4">
          <objectPr defaultSize="0" autoPict="0" r:id="rId5">
            <anchor moveWithCells="1" sizeWithCells="1">
              <from>
                <xdr:col>11</xdr:col>
                <xdr:colOff>38100</xdr:colOff>
                <xdr:row>1</xdr:row>
                <xdr:rowOff>95250</xdr:rowOff>
              </from>
              <to>
                <xdr:col>16</xdr:col>
                <xdr:colOff>114300</xdr:colOff>
                <xdr:row>4</xdr:row>
                <xdr:rowOff>47625</xdr:rowOff>
              </to>
            </anchor>
          </objectPr>
        </oleObject>
      </mc:Choice>
      <mc:Fallback>
        <oleObject progId="Equation.DSMT4" shapeId="1032" r:id="rId4"/>
      </mc:Fallback>
    </mc:AlternateContent>
    <mc:AlternateContent xmlns:mc="http://schemas.openxmlformats.org/markup-compatibility/2006">
      <mc:Choice Requires="x14">
        <oleObject progId="Equation.DSMT4" shapeId="1035" r:id="rId6">
          <objectPr defaultSize="0" autoPict="0" r:id="rId7">
            <anchor moveWithCells="1" sizeWithCells="1">
              <from>
                <xdr:col>11</xdr:col>
                <xdr:colOff>0</xdr:colOff>
                <xdr:row>17</xdr:row>
                <xdr:rowOff>180975</xdr:rowOff>
              </from>
              <to>
                <xdr:col>16</xdr:col>
                <xdr:colOff>47625</xdr:colOff>
                <xdr:row>20</xdr:row>
                <xdr:rowOff>133350</xdr:rowOff>
              </to>
            </anchor>
          </objectPr>
        </oleObject>
      </mc:Choice>
      <mc:Fallback>
        <oleObject progId="Equation.DSMT4" shapeId="1035" r:id="rId6"/>
      </mc:Fallback>
    </mc:AlternateContent>
    <mc:AlternateContent xmlns:mc="http://schemas.openxmlformats.org/markup-compatibility/2006">
      <mc:Choice Requires="x14">
        <oleObject progId="Equation.DSMT4" shapeId="1036" r:id="rId8">
          <objectPr defaultSize="0" autoPict="0" r:id="rId9">
            <anchor moveWithCells="1" sizeWithCells="1">
              <from>
                <xdr:col>11</xdr:col>
                <xdr:colOff>28575</xdr:colOff>
                <xdr:row>33</xdr:row>
                <xdr:rowOff>161925</xdr:rowOff>
              </from>
              <to>
                <xdr:col>17</xdr:col>
                <xdr:colOff>533400</xdr:colOff>
                <xdr:row>36</xdr:row>
                <xdr:rowOff>114300</xdr:rowOff>
              </to>
            </anchor>
          </objectPr>
        </oleObject>
      </mc:Choice>
      <mc:Fallback>
        <oleObject progId="Equation.DSMT4" shapeId="1036" r:id="rId8"/>
      </mc:Fallback>
    </mc:AlternateContent>
  </oleObjects>
  <tableParts count="4">
    <tablePart r:id="rId10"/>
    <tablePart r:id="rId11"/>
    <tablePart r:id="rId12"/>
    <tablePart r:id="rId1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W764-PC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Créateur PROFILXP</dc:creator>
  <cp:lastModifiedBy>Cousin-Hub</cp:lastModifiedBy>
  <dcterms:created xsi:type="dcterms:W3CDTF">2017-09-15T14:02:38Z</dcterms:created>
  <dcterms:modified xsi:type="dcterms:W3CDTF">2021-01-25T18:03:36Z</dcterms:modified>
</cp:coreProperties>
</file>