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djeb\Downloads\Formation CYPE\"/>
    </mc:Choice>
  </mc:AlternateContent>
  <xr:revisionPtr revIDLastSave="0" documentId="8_{57798C21-DCF6-47B1-81F4-63EEE327065F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Lot N°07 DOUBLAGE ISOLATION CL" sheetId="5" r:id="rId1"/>
    <sheet name="Feuil1" sheetId="1" r:id="rId2"/>
    <sheet name="Feuil2" sheetId="2" r:id="rId3"/>
    <sheet name="Feuil3" sheetId="3" r:id="rId4"/>
  </sheets>
  <definedNames>
    <definedName name="_xlnm.Print_Titles" localSheetId="0">'Lot N°07 DOUBLAGE ISOLATION CL'!$1:$2</definedName>
    <definedName name="_xlnm.Print_Area" localSheetId="0">'Lot N°07 DOUBLAGE ISOLATION CL'!$A$1:$G$76</definedName>
  </definedNames>
  <calcPr calcId="181029"/>
</workbook>
</file>

<file path=xl/calcChain.xml><?xml version="1.0" encoding="utf-8"?>
<calcChain xmlns="http://schemas.openxmlformats.org/spreadsheetml/2006/main">
  <c r="B74" i="5" l="1"/>
  <c r="G67" i="5"/>
  <c r="G66" i="5"/>
  <c r="G69" i="5" s="1"/>
  <c r="G61" i="5"/>
  <c r="G63" i="5" s="1"/>
  <c r="G56" i="5"/>
  <c r="G54" i="5"/>
  <c r="G53" i="5"/>
  <c r="G52" i="5"/>
  <c r="G58" i="5" s="1"/>
  <c r="G46" i="5"/>
  <c r="G48" i="5" s="1"/>
  <c r="G43" i="5"/>
  <c r="G41" i="5"/>
  <c r="G40" i="5"/>
  <c r="G37" i="5"/>
  <c r="G35" i="5"/>
  <c r="G30" i="5"/>
  <c r="G29" i="5"/>
  <c r="G32" i="5" s="1"/>
  <c r="G26" i="5"/>
  <c r="G24" i="5"/>
  <c r="G19" i="5"/>
  <c r="G21" i="5" s="1"/>
  <c r="G14" i="5"/>
  <c r="G13" i="5"/>
  <c r="G11" i="5"/>
  <c r="G10" i="5"/>
  <c r="G9" i="5"/>
  <c r="G8" i="5"/>
  <c r="G6" i="5"/>
  <c r="G73" i="5" l="1"/>
  <c r="G16" i="5"/>
  <c r="G74" i="5" l="1"/>
  <c r="G75" i="5" s="1"/>
</calcChain>
</file>

<file path=xl/sharedStrings.xml><?xml version="1.0" encoding="utf-8"?>
<sst xmlns="http://schemas.openxmlformats.org/spreadsheetml/2006/main" count="186" uniqueCount="125">
  <si>
    <t>LIBELLE</t>
  </si>
  <si>
    <t>U</t>
  </si>
  <si>
    <t>Qtes</t>
  </si>
  <si>
    <t>Vérifiée</t>
  </si>
  <si>
    <t>PU</t>
  </si>
  <si>
    <t>Total</t>
  </si>
  <si>
    <t>CH3</t>
  </si>
  <si>
    <t>2</t>
  </si>
  <si>
    <t>ISOLATION</t>
  </si>
  <si>
    <t>CH4</t>
  </si>
  <si>
    <t>2.1</t>
  </si>
  <si>
    <t>ISOLATION LAINE DE ROCHE SUR MUR</t>
  </si>
  <si>
    <t xml:space="preserve">2.1  1 </t>
  </si>
  <si>
    <t xml:space="preserve">ml   </t>
  </si>
  <si>
    <t>ART</t>
  </si>
  <si>
    <t>001-J635</t>
  </si>
  <si>
    <t>Laine de roche sur mur de 60 mm, R mini = 1.45 m².K/W</t>
  </si>
  <si>
    <t>2.2</t>
  </si>
  <si>
    <t>ISOLATION LAINE DE ROCHE SUR PLAFOND</t>
  </si>
  <si>
    <t xml:space="preserve">2.2  1 </t>
  </si>
  <si>
    <t xml:space="preserve">m²   </t>
  </si>
  <si>
    <t>002-B036</t>
  </si>
  <si>
    <t>Laine roche épaisseur 300 mm R mini = 7.90 m².K/W</t>
  </si>
  <si>
    <t xml:space="preserve">2.2  2 </t>
  </si>
  <si>
    <t>001-G903</t>
  </si>
  <si>
    <t>Laine roche épaisseur 200 mm R mini = 5.26 m².K/W</t>
  </si>
  <si>
    <t xml:space="preserve">2.2  3 </t>
  </si>
  <si>
    <t>001-G619</t>
  </si>
  <si>
    <t>Laine roche épaisseur 120 mm R mini = 3.15 m².K/W</t>
  </si>
  <si>
    <t xml:space="preserve">2.2  4 </t>
  </si>
  <si>
    <t>002-A173</t>
  </si>
  <si>
    <t>Laine roche épaisseur 100 mm R mini = 2.63 m².K/W</t>
  </si>
  <si>
    <t>2.3</t>
  </si>
  <si>
    <t>PARE-VAPEUR POUR OSSATURE BOIS</t>
  </si>
  <si>
    <t xml:space="preserve">2.3  1 </t>
  </si>
  <si>
    <t>001-I774</t>
  </si>
  <si>
    <t>Pare-vapeur pose horizontale</t>
  </si>
  <si>
    <t xml:space="preserve">2.3  2 </t>
  </si>
  <si>
    <t>001-E863</t>
  </si>
  <si>
    <t>Pare-vapeur sur parois verticale</t>
  </si>
  <si>
    <t>STOT</t>
  </si>
  <si>
    <t>Total ISOLATION</t>
  </si>
  <si>
    <t>3</t>
  </si>
  <si>
    <t>PLAFOND EN PLAQUE DE PLATRE SUR OSSATURE METALLIQUE</t>
  </si>
  <si>
    <t xml:space="preserve">3  1 </t>
  </si>
  <si>
    <t>002-B889</t>
  </si>
  <si>
    <t>Faux-plafond en plaques de plâtre sur ossature métallique, EI 60</t>
  </si>
  <si>
    <t>Total PLAFOND EN PLAQUE DE PLATRE SUR OSSATURE METALLIQUE</t>
  </si>
  <si>
    <t>4</t>
  </si>
  <si>
    <t>DOUBLAGE SUR RAILS EN PLAQUE DE PLATRE</t>
  </si>
  <si>
    <t xml:space="preserve">4  1 </t>
  </si>
  <si>
    <t>001-I650</t>
  </si>
  <si>
    <t>Doublage plaques de plâtre sur ossature métallique 2BA13 dernier parement THD</t>
  </si>
  <si>
    <t>Total DOUBLAGE SUR RAILS EN PLAQUE DE PLATRE</t>
  </si>
  <si>
    <t>5</t>
  </si>
  <si>
    <t>CLOISON/DOUBLAGE PIECES TRES HUMIDES (WAB)</t>
  </si>
  <si>
    <t xml:space="preserve">5  1 </t>
  </si>
  <si>
    <t>001-I624</t>
  </si>
  <si>
    <t>Cloison par 2 plaques WAB</t>
  </si>
  <si>
    <t xml:space="preserve">5  2 </t>
  </si>
  <si>
    <t>001-I900</t>
  </si>
  <si>
    <t>Doublage par 2 plaques WAB</t>
  </si>
  <si>
    <t>Total CLOISON/DOUBLAGE PIECES TRES HUMIDES (WAB)</t>
  </si>
  <si>
    <t>6</t>
  </si>
  <si>
    <t>CLOISONS SEPARATIVES ACOUSTIQUE</t>
  </si>
  <si>
    <t xml:space="preserve">6  1 </t>
  </si>
  <si>
    <t>001-F053</t>
  </si>
  <si>
    <t>Cloisons de séparation type sad 200 des ets placoplatre ou équivalent</t>
  </si>
  <si>
    <t>Total CLOISONS SEPARATIVES ACOUSTIQUE</t>
  </si>
  <si>
    <t>7</t>
  </si>
  <si>
    <t>CLOISONS DE DISTRIBUTION EN PLAQUES DE PLATRE SUR RAILS</t>
  </si>
  <si>
    <t xml:space="preserve">7  1 </t>
  </si>
  <si>
    <t>001-M647</t>
  </si>
  <si>
    <t>Cloisons de distribution type 98/48 avec ossature treille</t>
  </si>
  <si>
    <t xml:space="preserve">7  2 </t>
  </si>
  <si>
    <t>CDC09448</t>
  </si>
  <si>
    <t>Cloisons de distribution type 98/48 dernier parement THD</t>
  </si>
  <si>
    <t>Total CLOISONS DE DISTRIBUTION EN PLAQUES DE PLATRE SUR RAILS</t>
  </si>
  <si>
    <t>8</t>
  </si>
  <si>
    <t>PLAFOND DEMONTABLE FIBRES MINERALES SUR OSSATURE METALLIQUES</t>
  </si>
  <si>
    <t xml:space="preserve">8  1 </t>
  </si>
  <si>
    <t>002-B522</t>
  </si>
  <si>
    <t>Plafond 600 x 600 rampant Alphaw &gt;= 1.00  T24  apparent hygiène</t>
  </si>
  <si>
    <t>Total PLAFOND DEMONTABLE FIBRES MINERALES SUR OSSATURE METALLIQUES</t>
  </si>
  <si>
    <t>9</t>
  </si>
  <si>
    <t>PEINTURE ACRYLIQUE</t>
  </si>
  <si>
    <t>9.1</t>
  </si>
  <si>
    <t>PEINTURE ACRYLIQUE COMPRIS IMPRESSION</t>
  </si>
  <si>
    <t xml:space="preserve">9.1  1 </t>
  </si>
  <si>
    <t>001-A143</t>
  </si>
  <si>
    <t>Peinture acrylique mate sur plafond 2 couches y/c impression</t>
  </si>
  <si>
    <t xml:space="preserve">9.1  2 </t>
  </si>
  <si>
    <t>001-G907</t>
  </si>
  <si>
    <t>Peinture acrylique mate sur murs 2 couches  y/c impression</t>
  </si>
  <si>
    <t xml:space="preserve">9.1  3 </t>
  </si>
  <si>
    <t>001-A149</t>
  </si>
  <si>
    <t>Peinture acrylique satinée sur murs 2 couches  y/c impression</t>
  </si>
  <si>
    <t>9.2</t>
  </si>
  <si>
    <t>PEINTURE SUR MENUISERIES INTERIEURES COMPRIS IMPRESSION</t>
  </si>
  <si>
    <t xml:space="preserve">9.2  1 </t>
  </si>
  <si>
    <t xml:space="preserve">U    </t>
  </si>
  <si>
    <t>007-B423</t>
  </si>
  <si>
    <t>Peinture sur huisseries et chants de portes sratifiées</t>
  </si>
  <si>
    <t>Total PEINTURE ACRYLIQUE</t>
  </si>
  <si>
    <t>10</t>
  </si>
  <si>
    <t>PEINTURE SUR TUYAUX</t>
  </si>
  <si>
    <t xml:space="preserve">10  1 </t>
  </si>
  <si>
    <t>PEME002</t>
  </si>
  <si>
    <t>Peinture sur tuyaux</t>
  </si>
  <si>
    <t>Total PEINTURE SUR TUYAUX</t>
  </si>
  <si>
    <t>11</t>
  </si>
  <si>
    <t>RETOUCHES ET NETTOYAGE</t>
  </si>
  <si>
    <t xml:space="preserve">11  1 </t>
  </si>
  <si>
    <t xml:space="preserve">Ens  </t>
  </si>
  <si>
    <t>001-H297</t>
  </si>
  <si>
    <t>Nettoyage de fin de travaux</t>
  </si>
  <si>
    <t xml:space="preserve">11  2 </t>
  </si>
  <si>
    <t>001-H294</t>
  </si>
  <si>
    <t>Nettoyage de fin de livraison surface balayable env. 200 m²</t>
  </si>
  <si>
    <t>Total RETOUCHES ET NETTOYAGE</t>
  </si>
  <si>
    <t>TOTHT</t>
  </si>
  <si>
    <t>Montant HT du Lot N°07 DOUBLAGE ISOLATION CLOISONS - FAUX-PLAFOND - PEINTURE</t>
  </si>
  <si>
    <t>TVA</t>
  </si>
  <si>
    <t>TOTTTC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</si>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</sst>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,##0;\-#,##0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u/>
      <sz val="10"/>
      <color rgb="FF000000"/>
      <name val="Arial"/>
      <family val="2"/>
    </font>
    <font>
      <sz val="11"/>
      <color rgb="FF000000"/>
      <name val="Arial"/>
      <family val="2"/>
    </font>
    <font>
      <sz val="9"/>
      <color rgb="FF000000"/>
      <name val="Arial Rounded MT Bold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sz val="11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0">
    <xf numFmtId="0" fontId="0" fillId="0" borderId="0">
      <alignment vertical="top"/>
    </xf>
    <xf numFmtId="0" fontId="17" fillId="2" borderId="1">
      <alignment horizontal="left" vertical="top" wrapText="1"/>
    </xf>
    <xf numFmtId="0" fontId="2" fillId="2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5" fillId="3" borderId="0">
      <alignment horizontal="left" vertical="top" wrapText="1"/>
    </xf>
    <xf numFmtId="0" fontId="6" fillId="2" borderId="0">
      <alignment horizontal="left" vertical="top" wrapText="1"/>
    </xf>
    <xf numFmtId="0" fontId="3" fillId="2" borderId="0">
      <alignment horizontal="left" vertical="top" wrapText="1"/>
    </xf>
    <xf numFmtId="0" fontId="7" fillId="3" borderId="0">
      <alignment horizontal="right" vertical="top" wrapText="1"/>
    </xf>
    <xf numFmtId="49" fontId="5" fillId="3" borderId="0">
      <alignment horizontal="left" vertical="top" wrapText="1"/>
    </xf>
    <xf numFmtId="0" fontId="8" fillId="2" borderId="0">
      <alignment horizontal="left" vertical="top" wrapText="1"/>
    </xf>
    <xf numFmtId="0" fontId="9" fillId="2" borderId="0">
      <alignment horizontal="left" vertical="top" wrapText="1"/>
    </xf>
    <xf numFmtId="0" fontId="3" fillId="3" borderId="0">
      <alignment horizontal="left" vertical="top" wrapText="1"/>
    </xf>
    <xf numFmtId="49" fontId="2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3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3" borderId="0">
      <alignment horizontal="left" vertical="top" wrapText="1"/>
    </xf>
    <xf numFmtId="49" fontId="3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3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4" fillId="2" borderId="0">
      <alignment horizontal="left" vertical="top" wrapText="1" indent="1"/>
    </xf>
    <xf numFmtId="0" fontId="15" fillId="2" borderId="0">
      <alignment horizontal="left" vertical="top" wrapText="1" indent="1"/>
    </xf>
    <xf numFmtId="0" fontId="15" fillId="2" borderId="0">
      <alignment horizontal="left" vertical="top" wrapText="1" indent="1"/>
    </xf>
    <xf numFmtId="49" fontId="16" fillId="2" borderId="0">
      <alignment vertical="top" wrapText="1"/>
    </xf>
    <xf numFmtId="49" fontId="3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</cellStyleXfs>
  <cellXfs count="38">
    <xf numFmtId="0" fontId="0" fillId="0" borderId="0" xfId="0">
      <alignment vertical="top"/>
    </xf>
    <xf numFmtId="0" fontId="0" fillId="2" borderId="0" xfId="0" applyFill="1">
      <alignment vertical="top"/>
    </xf>
    <xf numFmtId="49" fontId="0" fillId="2" borderId="0" xfId="0" applyNumberFormat="1" applyFill="1">
      <alignment vertical="top"/>
    </xf>
    <xf numFmtId="49" fontId="1" fillId="2" borderId="4" xfId="0" applyNumberFormat="1" applyFont="1" applyFill="1" applyBorder="1">
      <alignment vertical="top"/>
    </xf>
    <xf numFmtId="49" fontId="1" fillId="2" borderId="3" xfId="0" applyNumberFormat="1" applyFont="1" applyFill="1" applyBorder="1" applyAlignment="1">
      <alignment horizontal="left" vertical="top" wrapText="1"/>
    </xf>
    <xf numFmtId="49" fontId="1" fillId="2" borderId="7" xfId="0" applyNumberFormat="1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right" vertical="top" wrapText="1"/>
    </xf>
    <xf numFmtId="0" fontId="1" fillId="2" borderId="8" xfId="0" applyFont="1" applyFill="1" applyBorder="1" applyAlignment="1">
      <alignment horizontal="right" vertical="top" wrapText="1"/>
    </xf>
    <xf numFmtId="49" fontId="0" fillId="2" borderId="9" xfId="0" applyNumberFormat="1" applyFill="1" applyBorder="1">
      <alignment vertical="top"/>
    </xf>
    <xf numFmtId="49" fontId="0" fillId="2" borderId="11" xfId="0" applyNumberFormat="1" applyFill="1" applyBorder="1" applyAlignment="1">
      <alignment horizontal="left" vertical="top"/>
    </xf>
    <xf numFmtId="49" fontId="0" fillId="2" borderId="11" xfId="0" applyNumberFormat="1" applyFill="1" applyBorder="1" applyAlignment="1" applyProtection="1">
      <alignment horizontal="left" vertical="top"/>
      <protection locked="0"/>
    </xf>
    <xf numFmtId="0" fontId="0" fillId="2" borderId="10" xfId="0" applyFill="1" applyBorder="1" applyAlignment="1">
      <alignment horizontal="right" vertical="top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0" fontId="0" fillId="2" borderId="11" xfId="0" applyFill="1" applyBorder="1" applyAlignment="1">
      <alignment horizontal="right" vertical="top"/>
    </xf>
    <xf numFmtId="164" fontId="0" fillId="2" borderId="11" xfId="0" applyNumberFormat="1" applyFill="1" applyBorder="1" applyAlignment="1" applyProtection="1">
      <alignment horizontal="right" vertical="top"/>
      <protection locked="0"/>
    </xf>
    <xf numFmtId="165" fontId="0" fillId="2" borderId="11" xfId="0" applyNumberFormat="1" applyFill="1" applyBorder="1" applyAlignment="1" applyProtection="1">
      <alignment horizontal="right" vertical="top"/>
      <protection locked="0"/>
    </xf>
    <xf numFmtId="0" fontId="0" fillId="2" borderId="11" xfId="0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49" fontId="5" fillId="3" borderId="0" xfId="11">
      <alignment horizontal="left" vertical="top" wrapText="1"/>
    </xf>
    <xf numFmtId="49" fontId="5" fillId="3" borderId="0" xfId="15">
      <alignment horizontal="left" vertical="top" wrapText="1"/>
    </xf>
    <xf numFmtId="49" fontId="3" fillId="2" borderId="0" xfId="27">
      <alignment horizontal="left" vertical="top" wrapText="1"/>
    </xf>
    <xf numFmtId="0" fontId="7" fillId="3" borderId="0" xfId="14">
      <alignment horizontal="right" vertical="top" wrapText="1"/>
    </xf>
    <xf numFmtId="49" fontId="0" fillId="2" borderId="13" xfId="0" applyNumberFormat="1" applyFill="1" applyBorder="1">
      <alignment vertical="top"/>
    </xf>
    <xf numFmtId="49" fontId="0" fillId="2" borderId="14" xfId="0" applyNumberFormat="1" applyFill="1" applyBorder="1" applyAlignment="1">
      <alignment horizontal="left" vertical="top"/>
    </xf>
    <xf numFmtId="0" fontId="0" fillId="2" borderId="14" xfId="0" applyFill="1" applyBorder="1" applyAlignment="1">
      <alignment horizontal="right" vertical="top"/>
    </xf>
    <xf numFmtId="0" fontId="0" fillId="2" borderId="15" xfId="0" applyFill="1" applyBorder="1" applyAlignment="1">
      <alignment horizontal="right" vertical="top"/>
    </xf>
    <xf numFmtId="0" fontId="2" fillId="3" borderId="9" xfId="2" applyFill="1" applyBorder="1">
      <alignment horizontal="left" vertical="top" wrapText="1"/>
    </xf>
    <xf numFmtId="0" fontId="2" fillId="2" borderId="9" xfId="2" applyBorder="1">
      <alignment horizontal="left" vertical="top" wrapText="1"/>
    </xf>
    <xf numFmtId="0" fontId="2" fillId="3" borderId="9" xfId="14" applyFont="1" applyBorder="1">
      <alignment horizontal="right" vertical="top" wrapText="1"/>
    </xf>
    <xf numFmtId="49" fontId="2" fillId="2" borderId="9" xfId="0" applyNumberFormat="1" applyFont="1" applyFill="1" applyBorder="1">
      <alignment vertical="top"/>
    </xf>
    <xf numFmtId="49" fontId="2" fillId="2" borderId="12" xfId="0" applyNumberFormat="1" applyFont="1" applyFill="1" applyBorder="1">
      <alignment vertical="top"/>
    </xf>
    <xf numFmtId="49" fontId="1" fillId="2" borderId="0" xfId="0" applyNumberFormat="1" applyFont="1" applyFill="1">
      <alignment vertical="top"/>
    </xf>
    <xf numFmtId="164" fontId="18" fillId="2" borderId="0" xfId="0" applyNumberFormat="1" applyFont="1" applyFill="1">
      <alignment vertical="top"/>
    </xf>
    <xf numFmtId="0" fontId="1" fillId="2" borderId="0" xfId="0" applyFont="1" applyFill="1">
      <alignment vertical="top"/>
    </xf>
    <xf numFmtId="164" fontId="1" fillId="2" borderId="0" xfId="0" applyNumberFormat="1" applyFont="1" applyFill="1">
      <alignment vertical="top"/>
    </xf>
    <xf numFmtId="49" fontId="0" fillId="2" borderId="5" xfId="0" applyNumberFormat="1" applyFill="1" applyBorder="1">
      <alignment vertical="top"/>
    </xf>
    <xf numFmtId="49" fontId="0" fillId="2" borderId="2" xfId="0" applyNumberFormat="1" applyFill="1" applyBorder="1">
      <alignment vertical="top"/>
    </xf>
    <xf numFmtId="49" fontId="0" fillId="2" borderId="6" xfId="0" applyNumberFormat="1" applyFill="1" applyBorder="1">
      <alignment vertical="top"/>
    </xf>
  </cellXfs>
  <cellStyles count="50">
    <cellStyle name="ArtDescriptif" xfId="29" xr:uid="{00000000-0005-0000-0000-000000000000}"/>
    <cellStyle name="ArtLibelleCond" xfId="28" xr:uid="{00000000-0005-0000-0000-000001000000}"/>
    <cellStyle name="ArtNote1" xfId="30" xr:uid="{00000000-0005-0000-0000-000002000000}"/>
    <cellStyle name="ArtNote2" xfId="31" xr:uid="{00000000-0005-0000-0000-000003000000}"/>
    <cellStyle name="ArtNote3" xfId="32" xr:uid="{00000000-0005-0000-0000-000004000000}"/>
    <cellStyle name="ArtNote4" xfId="33" xr:uid="{00000000-0005-0000-0000-000005000000}"/>
    <cellStyle name="ArtNote5" xfId="34" xr:uid="{00000000-0005-0000-0000-000006000000}"/>
    <cellStyle name="ArtQuantite" xfId="35" xr:uid="{00000000-0005-0000-0000-000007000000}"/>
    <cellStyle name="ArtTitre" xfId="27" xr:uid="{00000000-0005-0000-0000-000008000000}"/>
    <cellStyle name="ChapDescriptif0" xfId="8" xr:uid="{00000000-0005-0000-0000-000009000000}"/>
    <cellStyle name="ChapDescriptif1" xfId="12" xr:uid="{00000000-0005-0000-0000-00000A000000}"/>
    <cellStyle name="ChapDescriptif2" xfId="16" xr:uid="{00000000-0005-0000-0000-00000B000000}"/>
    <cellStyle name="ChapDescriptif3" xfId="20" xr:uid="{00000000-0005-0000-0000-00000C000000}"/>
    <cellStyle name="ChapDescriptif4" xfId="24" xr:uid="{00000000-0005-0000-0000-00000D000000}"/>
    <cellStyle name="ChapNote0" xfId="9" xr:uid="{00000000-0005-0000-0000-00000E000000}"/>
    <cellStyle name="ChapNote1" xfId="13" xr:uid="{00000000-0005-0000-0000-00000F000000}"/>
    <cellStyle name="ChapNote2" xfId="17" xr:uid="{00000000-0005-0000-0000-000010000000}"/>
    <cellStyle name="ChapNote3" xfId="21" xr:uid="{00000000-0005-0000-0000-000011000000}"/>
    <cellStyle name="ChapNote4" xfId="25" xr:uid="{00000000-0005-0000-0000-000012000000}"/>
    <cellStyle name="ChapRecap0" xfId="10" xr:uid="{00000000-0005-0000-0000-000013000000}"/>
    <cellStyle name="ChapRecap1" xfId="14" xr:uid="{00000000-0005-0000-0000-000014000000}"/>
    <cellStyle name="ChapRecap2" xfId="18" xr:uid="{00000000-0005-0000-0000-000015000000}"/>
    <cellStyle name="ChapRecap3" xfId="22" xr:uid="{00000000-0005-0000-0000-000016000000}"/>
    <cellStyle name="ChapRecap4" xfId="26" xr:uid="{00000000-0005-0000-0000-000017000000}"/>
    <cellStyle name="ChapTitre0" xfId="7" xr:uid="{00000000-0005-0000-0000-000018000000}"/>
    <cellStyle name="ChapTitre1" xfId="11" xr:uid="{00000000-0005-0000-0000-000019000000}"/>
    <cellStyle name="ChapTitre2" xfId="15" xr:uid="{00000000-0005-0000-0000-00001A000000}"/>
    <cellStyle name="ChapTitre3" xfId="19" xr:uid="{00000000-0005-0000-0000-00001B000000}"/>
    <cellStyle name="ChapTitre4" xfId="23" xr:uid="{00000000-0005-0000-0000-00001C000000}"/>
    <cellStyle name="DQLocQuantNonLoc" xfId="43" xr:uid="{00000000-0005-0000-0000-00001E000000}"/>
    <cellStyle name="DQLocRefClass" xfId="42" xr:uid="{00000000-0005-0000-0000-00001F000000}"/>
    <cellStyle name="DQLocStruct" xfId="44" xr:uid="{00000000-0005-0000-0000-000020000000}"/>
    <cellStyle name="DQMinutes" xfId="45" xr:uid="{00000000-0005-0000-0000-000021000000}"/>
    <cellStyle name="Info Entete" xfId="48" xr:uid="{00000000-0005-0000-0000-000022000000}"/>
    <cellStyle name="Inter Entete" xfId="49" xr:uid="{00000000-0005-0000-0000-000023000000}"/>
    <cellStyle name="LocGen" xfId="37" xr:uid="{00000000-0005-0000-0000-000024000000}"/>
    <cellStyle name="LocLit" xfId="39" xr:uid="{00000000-0005-0000-0000-000025000000}"/>
    <cellStyle name="LocRefClass" xfId="38" xr:uid="{00000000-0005-0000-0000-000026000000}"/>
    <cellStyle name="LocSignetRep" xfId="41" xr:uid="{00000000-0005-0000-0000-000027000000}"/>
    <cellStyle name="LocStrRecap0" xfId="4" xr:uid="{00000000-0005-0000-0000-000028000000}"/>
    <cellStyle name="LocStrRecap1" xfId="6" xr:uid="{00000000-0005-0000-0000-000029000000}"/>
    <cellStyle name="LocStrTexte0" xfId="3" xr:uid="{00000000-0005-0000-0000-00002A000000}"/>
    <cellStyle name="LocStrTexte1" xfId="5" xr:uid="{00000000-0005-0000-0000-00002B000000}"/>
    <cellStyle name="LocStruct" xfId="40" xr:uid="{00000000-0005-0000-0000-00002C000000}"/>
    <cellStyle name="LocTitre" xfId="36" xr:uid="{00000000-0005-0000-0000-00002D000000}"/>
    <cellStyle name="Lot" xfId="46" xr:uid="{00000000-0005-0000-0000-00002E000000}"/>
    <cellStyle name="Normal" xfId="0" builtinId="0" customBuiltin="1"/>
    <cellStyle name="Note" xfId="1" builtinId="10" customBuiltin="1"/>
    <cellStyle name="Numerotation" xfId="2" xr:uid="{00000000-0005-0000-0000-000030000000}"/>
    <cellStyle name="Titre Entete" xfId="47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53975</xdr:rowOff>
    </xdr:from>
    <xdr:to>
      <xdr:col>6</xdr:col>
      <xdr:colOff>708025</xdr:colOff>
      <xdr:row>0</xdr:row>
      <xdr:rowOff>854075</xdr:rowOff>
    </xdr:to>
    <xdr:sp macro="" textlink="">
      <xdr:nvSpPr>
        <xdr:cNvPr id="2" name="Forme6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53975"/>
          <a:ext cx="6565900" cy="800100"/>
        </a:xfrm>
        <a:prstGeom prst="rect">
          <a:avLst/>
        </a:prstGeom>
        <a:noFill/>
        <a:ln w="6350" cap="flat" cmpd="sng" algn="ctr">
          <a:solidFill>
            <a:srgbClr val="999999"/>
          </a:solidFill>
          <a:prstDash val="solid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/>
            </a:rPr>
            <a:t>CONSTRUCTION DU RESTAURANT SCOLAIRE ET SALLE DE REUNION 
Lot N°07 DOUBLAGE ISOLATION CLOISONS - FAUX-PLAFOND - PEINTURE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Z75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6" sqref="H6"/>
    </sheetView>
  </sheetViews>
  <sheetFormatPr baseColWidth="10" defaultRowHeight="15" x14ac:dyDescent="0.25"/>
  <cols>
    <col min="1" max="1" width="9.7109375" style="2" customWidth="1"/>
    <col min="2" max="2" width="41.28515625" style="2" customWidth="1"/>
    <col min="3" max="3" width="4.7109375" style="2" customWidth="1"/>
    <col min="4" max="6" width="10.7109375" style="1" customWidth="1"/>
    <col min="7" max="7" width="11.7109375" style="1" customWidth="1"/>
    <col min="8" max="16384" width="11.42578125" style="1"/>
  </cols>
  <sheetData>
    <row r="1" spans="1:702" ht="72" customHeight="1" x14ac:dyDescent="0.25">
      <c r="A1" s="35"/>
      <c r="B1" s="36"/>
      <c r="C1" s="36"/>
      <c r="D1" s="36"/>
      <c r="E1" s="36"/>
      <c r="F1" s="36"/>
      <c r="G1" s="37"/>
    </row>
    <row r="2" spans="1:702" x14ac:dyDescent="0.25">
      <c r="A2" s="3"/>
      <c r="B2" s="4" t="s">
        <v>0</v>
      </c>
      <c r="C2" s="5" t="s">
        <v>1</v>
      </c>
      <c r="D2" s="6" t="s">
        <v>2</v>
      </c>
      <c r="E2" s="6" t="s">
        <v>3</v>
      </c>
      <c r="F2" s="6" t="s">
        <v>4</v>
      </c>
      <c r="G2" s="7" t="s">
        <v>5</v>
      </c>
    </row>
    <row r="3" spans="1:702" x14ac:dyDescent="0.25">
      <c r="A3" s="8"/>
      <c r="C3" s="9"/>
      <c r="D3" s="13"/>
      <c r="E3" s="13"/>
      <c r="F3" s="13"/>
      <c r="G3" s="11"/>
    </row>
    <row r="4" spans="1:702" x14ac:dyDescent="0.25">
      <c r="A4" s="26" t="s">
        <v>7</v>
      </c>
      <c r="B4" s="18" t="s">
        <v>8</v>
      </c>
      <c r="C4" s="9"/>
      <c r="D4" s="13"/>
      <c r="E4" s="13"/>
      <c r="F4" s="13"/>
      <c r="G4" s="11"/>
      <c r="ZY4" s="1" t="s">
        <v>6</v>
      </c>
    </row>
    <row r="5" spans="1:702" x14ac:dyDescent="0.25">
      <c r="A5" s="26" t="s">
        <v>10</v>
      </c>
      <c r="B5" s="19" t="s">
        <v>11</v>
      </c>
      <c r="C5" s="9"/>
      <c r="D5" s="13"/>
      <c r="E5" s="13"/>
      <c r="F5" s="13"/>
      <c r="G5" s="11"/>
      <c r="ZY5" s="1" t="s">
        <v>9</v>
      </c>
    </row>
    <row r="6" spans="1:702" ht="25.5" x14ac:dyDescent="0.25">
      <c r="A6" s="27" t="s">
        <v>12</v>
      </c>
      <c r="B6" s="20" t="s">
        <v>16</v>
      </c>
      <c r="C6" s="10" t="s">
        <v>13</v>
      </c>
      <c r="D6" s="14">
        <v>182.12</v>
      </c>
      <c r="E6" s="16"/>
      <c r="F6" s="14"/>
      <c r="G6" s="12">
        <f>ROUND(D6*F6,2)</f>
        <v>0</v>
      </c>
      <c r="ZY6" s="1" t="s">
        <v>14</v>
      </c>
      <c r="ZZ6" s="1" t="s">
        <v>15</v>
      </c>
    </row>
    <row r="7" spans="1:702" ht="25.5" x14ac:dyDescent="0.25">
      <c r="A7" s="26" t="s">
        <v>17</v>
      </c>
      <c r="B7" s="19" t="s">
        <v>18</v>
      </c>
      <c r="C7" s="9"/>
      <c r="D7" s="13"/>
      <c r="E7" s="13"/>
      <c r="F7" s="13"/>
      <c r="G7" s="11"/>
      <c r="ZY7" s="1" t="s">
        <v>9</v>
      </c>
    </row>
    <row r="8" spans="1:702" ht="25.5" x14ac:dyDescent="0.25">
      <c r="A8" s="27" t="s">
        <v>19</v>
      </c>
      <c r="B8" s="20" t="s">
        <v>22</v>
      </c>
      <c r="C8" s="10" t="s">
        <v>20</v>
      </c>
      <c r="D8" s="14">
        <v>251.3</v>
      </c>
      <c r="E8" s="16"/>
      <c r="F8" s="14"/>
      <c r="G8" s="12">
        <f>ROUND(D8*F8,2)</f>
        <v>0</v>
      </c>
      <c r="ZY8" s="1" t="s">
        <v>14</v>
      </c>
      <c r="ZZ8" s="1" t="s">
        <v>21</v>
      </c>
    </row>
    <row r="9" spans="1:702" ht="25.5" x14ac:dyDescent="0.25">
      <c r="A9" s="27" t="s">
        <v>23</v>
      </c>
      <c r="B9" s="20" t="s">
        <v>25</v>
      </c>
      <c r="C9" s="10" t="s">
        <v>20</v>
      </c>
      <c r="D9" s="14">
        <v>27.9</v>
      </c>
      <c r="E9" s="16"/>
      <c r="F9" s="14"/>
      <c r="G9" s="12">
        <f>ROUND(D9*F9,2)</f>
        <v>0</v>
      </c>
      <c r="ZY9" s="1" t="s">
        <v>14</v>
      </c>
      <c r="ZZ9" s="1" t="s">
        <v>24</v>
      </c>
    </row>
    <row r="10" spans="1:702" ht="25.5" x14ac:dyDescent="0.25">
      <c r="A10" s="27" t="s">
        <v>26</v>
      </c>
      <c r="B10" s="20" t="s">
        <v>28</v>
      </c>
      <c r="C10" s="10" t="s">
        <v>20</v>
      </c>
      <c r="D10" s="14">
        <v>20.399999999999999</v>
      </c>
      <c r="E10" s="16"/>
      <c r="F10" s="14"/>
      <c r="G10" s="12">
        <f>ROUND(D10*F10,2)</f>
        <v>0</v>
      </c>
      <c r="ZY10" s="1" t="s">
        <v>14</v>
      </c>
      <c r="ZZ10" s="1" t="s">
        <v>27</v>
      </c>
    </row>
    <row r="11" spans="1:702" ht="25.5" x14ac:dyDescent="0.25">
      <c r="A11" s="27" t="s">
        <v>29</v>
      </c>
      <c r="B11" s="20" t="s">
        <v>31</v>
      </c>
      <c r="C11" s="10" t="s">
        <v>20</v>
      </c>
      <c r="D11" s="14">
        <v>230.9</v>
      </c>
      <c r="E11" s="16"/>
      <c r="F11" s="14"/>
      <c r="G11" s="12">
        <f>ROUND(D11*F11,2)</f>
        <v>0</v>
      </c>
      <c r="ZY11" s="1" t="s">
        <v>14</v>
      </c>
      <c r="ZZ11" s="1" t="s">
        <v>30</v>
      </c>
    </row>
    <row r="12" spans="1:702" x14ac:dyDescent="0.25">
      <c r="A12" s="26" t="s">
        <v>32</v>
      </c>
      <c r="B12" s="19" t="s">
        <v>33</v>
      </c>
      <c r="C12" s="9"/>
      <c r="D12" s="13"/>
      <c r="E12" s="13"/>
      <c r="F12" s="13"/>
      <c r="G12" s="11"/>
      <c r="ZY12" s="1" t="s">
        <v>9</v>
      </c>
    </row>
    <row r="13" spans="1:702" x14ac:dyDescent="0.25">
      <c r="A13" s="27" t="s">
        <v>34</v>
      </c>
      <c r="B13" s="20" t="s">
        <v>36</v>
      </c>
      <c r="C13" s="10" t="s">
        <v>20</v>
      </c>
      <c r="D13" s="14">
        <v>251.28</v>
      </c>
      <c r="E13" s="16"/>
      <c r="F13" s="14"/>
      <c r="G13" s="12">
        <f>ROUND(D13*F13,2)</f>
        <v>0</v>
      </c>
      <c r="ZY13" s="1" t="s">
        <v>14</v>
      </c>
      <c r="ZZ13" s="1" t="s">
        <v>35</v>
      </c>
    </row>
    <row r="14" spans="1:702" x14ac:dyDescent="0.25">
      <c r="A14" s="27" t="s">
        <v>37</v>
      </c>
      <c r="B14" s="20" t="s">
        <v>39</v>
      </c>
      <c r="C14" s="10" t="s">
        <v>20</v>
      </c>
      <c r="D14" s="14">
        <v>9.57</v>
      </c>
      <c r="E14" s="16"/>
      <c r="F14" s="14"/>
      <c r="G14" s="12">
        <f>ROUND(D14*F14,2)</f>
        <v>0</v>
      </c>
      <c r="ZY14" s="1" t="s">
        <v>14</v>
      </c>
      <c r="ZZ14" s="1" t="s">
        <v>38</v>
      </c>
    </row>
    <row r="15" spans="1:702" x14ac:dyDescent="0.25">
      <c r="A15" s="29"/>
      <c r="C15" s="9"/>
      <c r="D15" s="13"/>
      <c r="E15" s="13"/>
      <c r="F15" s="13"/>
      <c r="G15" s="11"/>
    </row>
    <row r="16" spans="1:702" x14ac:dyDescent="0.25">
      <c r="A16" s="28"/>
      <c r="B16" s="21" t="s">
        <v>41</v>
      </c>
      <c r="C16" s="9"/>
      <c r="D16" s="13"/>
      <c r="E16" s="13"/>
      <c r="F16" s="13"/>
      <c r="G16" s="17">
        <f>SUBTOTAL(109,G6:G15)</f>
        <v>0</v>
      </c>
      <c r="ZY16" s="1" t="s">
        <v>40</v>
      </c>
    </row>
    <row r="17" spans="1:702" x14ac:dyDescent="0.25">
      <c r="A17" s="29"/>
      <c r="C17" s="9"/>
      <c r="D17" s="13"/>
      <c r="E17" s="13"/>
      <c r="F17" s="13"/>
      <c r="G17" s="11"/>
    </row>
    <row r="18" spans="1:702" ht="25.5" x14ac:dyDescent="0.25">
      <c r="A18" s="26" t="s">
        <v>42</v>
      </c>
      <c r="B18" s="18" t="s">
        <v>43</v>
      </c>
      <c r="C18" s="9"/>
      <c r="D18" s="13"/>
      <c r="E18" s="13"/>
      <c r="F18" s="13"/>
      <c r="G18" s="11"/>
      <c r="ZY18" s="1" t="s">
        <v>6</v>
      </c>
    </row>
    <row r="19" spans="1:702" ht="25.5" x14ac:dyDescent="0.25">
      <c r="A19" s="27" t="s">
        <v>44</v>
      </c>
      <c r="B19" s="20" t="s">
        <v>46</v>
      </c>
      <c r="C19" s="10" t="s">
        <v>20</v>
      </c>
      <c r="D19" s="14">
        <v>42.5</v>
      </c>
      <c r="E19" s="16"/>
      <c r="F19" s="14"/>
      <c r="G19" s="12">
        <f>ROUND(D19*F19,2)</f>
        <v>0</v>
      </c>
      <c r="ZY19" s="1" t="s">
        <v>14</v>
      </c>
      <c r="ZZ19" s="1" t="s">
        <v>45</v>
      </c>
    </row>
    <row r="20" spans="1:702" x14ac:dyDescent="0.25">
      <c r="A20" s="29"/>
      <c r="C20" s="9"/>
      <c r="D20" s="13"/>
      <c r="E20" s="13"/>
      <c r="F20" s="13"/>
      <c r="G20" s="11"/>
    </row>
    <row r="21" spans="1:702" ht="24" x14ac:dyDescent="0.25">
      <c r="A21" s="28"/>
      <c r="B21" s="21" t="s">
        <v>47</v>
      </c>
      <c r="C21" s="9"/>
      <c r="D21" s="13"/>
      <c r="E21" s="13"/>
      <c r="F21" s="13"/>
      <c r="G21" s="17">
        <f>SUBTOTAL(109,G19:G20)</f>
        <v>0</v>
      </c>
      <c r="ZY21" s="1" t="s">
        <v>40</v>
      </c>
    </row>
    <row r="22" spans="1:702" x14ac:dyDescent="0.25">
      <c r="A22" s="29"/>
      <c r="C22" s="9"/>
      <c r="D22" s="13"/>
      <c r="E22" s="13"/>
      <c r="F22" s="13"/>
      <c r="G22" s="11"/>
    </row>
    <row r="23" spans="1:702" ht="25.5" x14ac:dyDescent="0.25">
      <c r="A23" s="26" t="s">
        <v>48</v>
      </c>
      <c r="B23" s="18" t="s">
        <v>49</v>
      </c>
      <c r="C23" s="9"/>
      <c r="D23" s="13"/>
      <c r="E23" s="13"/>
      <c r="F23" s="13"/>
      <c r="G23" s="11"/>
      <c r="ZY23" s="1" t="s">
        <v>6</v>
      </c>
    </row>
    <row r="24" spans="1:702" ht="25.5" x14ac:dyDescent="0.25">
      <c r="A24" s="27" t="s">
        <v>50</v>
      </c>
      <c r="B24" s="20" t="s">
        <v>52</v>
      </c>
      <c r="C24" s="10" t="s">
        <v>20</v>
      </c>
      <c r="D24" s="14">
        <v>127.8</v>
      </c>
      <c r="E24" s="16"/>
      <c r="F24" s="14"/>
      <c r="G24" s="12">
        <f>ROUND(D24*F24,2)</f>
        <v>0</v>
      </c>
      <c r="ZY24" s="1" t="s">
        <v>14</v>
      </c>
      <c r="ZZ24" s="1" t="s">
        <v>51</v>
      </c>
    </row>
    <row r="25" spans="1:702" x14ac:dyDescent="0.25">
      <c r="A25" s="29"/>
      <c r="C25" s="9"/>
      <c r="D25" s="13"/>
      <c r="E25" s="13"/>
      <c r="F25" s="13"/>
      <c r="G25" s="11"/>
    </row>
    <row r="26" spans="1:702" ht="24" x14ac:dyDescent="0.25">
      <c r="A26" s="28"/>
      <c r="B26" s="21" t="s">
        <v>53</v>
      </c>
      <c r="C26" s="9"/>
      <c r="D26" s="13"/>
      <c r="E26" s="13"/>
      <c r="F26" s="13"/>
      <c r="G26" s="17">
        <f>SUBTOTAL(109,G24:G25)</f>
        <v>0</v>
      </c>
      <c r="ZY26" s="1" t="s">
        <v>40</v>
      </c>
    </row>
    <row r="27" spans="1:702" x14ac:dyDescent="0.25">
      <c r="A27" s="29"/>
      <c r="C27" s="9"/>
      <c r="D27" s="13"/>
      <c r="E27" s="13"/>
      <c r="F27" s="13"/>
      <c r="G27" s="11"/>
    </row>
    <row r="28" spans="1:702" ht="25.5" x14ac:dyDescent="0.25">
      <c r="A28" s="26" t="s">
        <v>54</v>
      </c>
      <c r="B28" s="18" t="s">
        <v>55</v>
      </c>
      <c r="C28" s="9"/>
      <c r="D28" s="13"/>
      <c r="E28" s="13"/>
      <c r="F28" s="13"/>
      <c r="G28" s="11"/>
      <c r="ZY28" s="1" t="s">
        <v>6</v>
      </c>
    </row>
    <row r="29" spans="1:702" x14ac:dyDescent="0.25">
      <c r="A29" s="27" t="s">
        <v>56</v>
      </c>
      <c r="B29" s="20" t="s">
        <v>58</v>
      </c>
      <c r="C29" s="10" t="s">
        <v>20</v>
      </c>
      <c r="D29" s="14">
        <v>127.4</v>
      </c>
      <c r="E29" s="16"/>
      <c r="F29" s="14"/>
      <c r="G29" s="12">
        <f>ROUND(D29*F29,2)</f>
        <v>0</v>
      </c>
      <c r="ZY29" s="1" t="s">
        <v>14</v>
      </c>
      <c r="ZZ29" s="1" t="s">
        <v>57</v>
      </c>
    </row>
    <row r="30" spans="1:702" x14ac:dyDescent="0.25">
      <c r="A30" s="27" t="s">
        <v>59</v>
      </c>
      <c r="B30" s="20" t="s">
        <v>61</v>
      </c>
      <c r="C30" s="10" t="s">
        <v>20</v>
      </c>
      <c r="D30" s="14">
        <v>92.36</v>
      </c>
      <c r="E30" s="16"/>
      <c r="F30" s="14"/>
      <c r="G30" s="12">
        <f>ROUND(D30*F30,2)</f>
        <v>0</v>
      </c>
      <c r="ZY30" s="1" t="s">
        <v>14</v>
      </c>
      <c r="ZZ30" s="1" t="s">
        <v>60</v>
      </c>
    </row>
    <row r="31" spans="1:702" x14ac:dyDescent="0.25">
      <c r="A31" s="29"/>
      <c r="C31" s="9"/>
      <c r="D31" s="13"/>
      <c r="E31" s="13"/>
      <c r="F31" s="13"/>
      <c r="G31" s="11"/>
    </row>
    <row r="32" spans="1:702" ht="24" x14ac:dyDescent="0.25">
      <c r="A32" s="28"/>
      <c r="B32" s="21" t="s">
        <v>62</v>
      </c>
      <c r="C32" s="9"/>
      <c r="D32" s="13"/>
      <c r="E32" s="13"/>
      <c r="F32" s="13"/>
      <c r="G32" s="17">
        <f>SUBTOTAL(109,G29:G31)</f>
        <v>0</v>
      </c>
      <c r="ZY32" s="1" t="s">
        <v>40</v>
      </c>
    </row>
    <row r="33" spans="1:702" x14ac:dyDescent="0.25">
      <c r="A33" s="29"/>
      <c r="C33" s="9"/>
      <c r="D33" s="13"/>
      <c r="E33" s="13"/>
      <c r="F33" s="13"/>
      <c r="G33" s="11"/>
    </row>
    <row r="34" spans="1:702" x14ac:dyDescent="0.25">
      <c r="A34" s="26" t="s">
        <v>63</v>
      </c>
      <c r="B34" s="18" t="s">
        <v>64</v>
      </c>
      <c r="C34" s="9"/>
      <c r="D34" s="13"/>
      <c r="E34" s="13"/>
      <c r="F34" s="13"/>
      <c r="G34" s="11"/>
      <c r="ZY34" s="1" t="s">
        <v>6</v>
      </c>
    </row>
    <row r="35" spans="1:702" ht="25.5" x14ac:dyDescent="0.25">
      <c r="A35" s="27" t="s">
        <v>65</v>
      </c>
      <c r="B35" s="20" t="s">
        <v>67</v>
      </c>
      <c r="C35" s="10" t="s">
        <v>20</v>
      </c>
      <c r="D35" s="14">
        <v>26</v>
      </c>
      <c r="E35" s="16"/>
      <c r="F35" s="14"/>
      <c r="G35" s="12">
        <f>ROUND(D35*F35,2)</f>
        <v>0</v>
      </c>
      <c r="ZY35" s="1" t="s">
        <v>14</v>
      </c>
      <c r="ZZ35" s="1" t="s">
        <v>66</v>
      </c>
    </row>
    <row r="36" spans="1:702" x14ac:dyDescent="0.25">
      <c r="A36" s="29"/>
      <c r="C36" s="9"/>
      <c r="D36" s="13"/>
      <c r="E36" s="13"/>
      <c r="F36" s="13"/>
      <c r="G36" s="11"/>
    </row>
    <row r="37" spans="1:702" x14ac:dyDescent="0.25">
      <c r="A37" s="28"/>
      <c r="B37" s="21" t="s">
        <v>68</v>
      </c>
      <c r="C37" s="9"/>
      <c r="D37" s="13"/>
      <c r="E37" s="13"/>
      <c r="F37" s="13"/>
      <c r="G37" s="17">
        <f>SUBTOTAL(109,G35:G36)</f>
        <v>0</v>
      </c>
      <c r="ZY37" s="1" t="s">
        <v>40</v>
      </c>
    </row>
    <row r="38" spans="1:702" x14ac:dyDescent="0.25">
      <c r="A38" s="29"/>
      <c r="C38" s="9"/>
      <c r="D38" s="13"/>
      <c r="E38" s="13"/>
      <c r="F38" s="13"/>
      <c r="G38" s="11"/>
    </row>
    <row r="39" spans="1:702" ht="25.5" x14ac:dyDescent="0.25">
      <c r="A39" s="26" t="s">
        <v>69</v>
      </c>
      <c r="B39" s="18" t="s">
        <v>70</v>
      </c>
      <c r="C39" s="9"/>
      <c r="D39" s="13"/>
      <c r="E39" s="13"/>
      <c r="F39" s="13"/>
      <c r="G39" s="11"/>
      <c r="ZY39" s="1" t="s">
        <v>6</v>
      </c>
    </row>
    <row r="40" spans="1:702" ht="25.5" x14ac:dyDescent="0.25">
      <c r="A40" s="27" t="s">
        <v>71</v>
      </c>
      <c r="B40" s="20" t="s">
        <v>73</v>
      </c>
      <c r="C40" s="10" t="s">
        <v>20</v>
      </c>
      <c r="D40" s="14">
        <v>3.9</v>
      </c>
      <c r="E40" s="16"/>
      <c r="F40" s="14"/>
      <c r="G40" s="12">
        <f>ROUND(D40*F40,2)</f>
        <v>0</v>
      </c>
      <c r="ZY40" s="1" t="s">
        <v>14</v>
      </c>
      <c r="ZZ40" s="1" t="s">
        <v>72</v>
      </c>
    </row>
    <row r="41" spans="1:702" ht="25.5" x14ac:dyDescent="0.25">
      <c r="A41" s="27" t="s">
        <v>74</v>
      </c>
      <c r="B41" s="20" t="s">
        <v>76</v>
      </c>
      <c r="C41" s="10" t="s">
        <v>20</v>
      </c>
      <c r="D41" s="14">
        <v>6.9</v>
      </c>
      <c r="E41" s="16"/>
      <c r="F41" s="14"/>
      <c r="G41" s="12">
        <f>ROUND(D41*F41,2)</f>
        <v>0</v>
      </c>
      <c r="ZY41" s="1" t="s">
        <v>14</v>
      </c>
      <c r="ZZ41" s="1" t="s">
        <v>75</v>
      </c>
    </row>
    <row r="42" spans="1:702" x14ac:dyDescent="0.25">
      <c r="A42" s="29"/>
      <c r="C42" s="9"/>
      <c r="D42" s="13"/>
      <c r="E42" s="13"/>
      <c r="F42" s="13"/>
      <c r="G42" s="11"/>
    </row>
    <row r="43" spans="1:702" ht="24" x14ac:dyDescent="0.25">
      <c r="A43" s="28"/>
      <c r="B43" s="21" t="s">
        <v>77</v>
      </c>
      <c r="C43" s="9"/>
      <c r="D43" s="13"/>
      <c r="E43" s="13"/>
      <c r="F43" s="13"/>
      <c r="G43" s="17">
        <f>SUBTOTAL(109,G40:G42)</f>
        <v>0</v>
      </c>
      <c r="ZY43" s="1" t="s">
        <v>40</v>
      </c>
    </row>
    <row r="44" spans="1:702" x14ac:dyDescent="0.25">
      <c r="A44" s="29"/>
      <c r="C44" s="9"/>
      <c r="D44" s="13"/>
      <c r="E44" s="13"/>
      <c r="F44" s="13"/>
      <c r="G44" s="11"/>
    </row>
    <row r="45" spans="1:702" ht="25.5" x14ac:dyDescent="0.25">
      <c r="A45" s="26" t="s">
        <v>78</v>
      </c>
      <c r="B45" s="18" t="s">
        <v>79</v>
      </c>
      <c r="C45" s="9"/>
      <c r="D45" s="13"/>
      <c r="E45" s="13"/>
      <c r="F45" s="13"/>
      <c r="G45" s="11"/>
      <c r="ZY45" s="1" t="s">
        <v>6</v>
      </c>
    </row>
    <row r="46" spans="1:702" ht="25.5" x14ac:dyDescent="0.25">
      <c r="A46" s="27" t="s">
        <v>80</v>
      </c>
      <c r="B46" s="20" t="s">
        <v>82</v>
      </c>
      <c r="C46" s="10" t="s">
        <v>20</v>
      </c>
      <c r="D46" s="14">
        <v>57.5</v>
      </c>
      <c r="E46" s="16"/>
      <c r="F46" s="14"/>
      <c r="G46" s="12">
        <f>ROUND(D46*F46,2)</f>
        <v>0</v>
      </c>
      <c r="ZY46" s="1" t="s">
        <v>14</v>
      </c>
      <c r="ZZ46" s="1" t="s">
        <v>81</v>
      </c>
    </row>
    <row r="47" spans="1:702" x14ac:dyDescent="0.25">
      <c r="A47" s="29"/>
      <c r="C47" s="9"/>
      <c r="D47" s="13"/>
      <c r="E47" s="13"/>
      <c r="F47" s="13"/>
      <c r="G47" s="11"/>
    </row>
    <row r="48" spans="1:702" ht="24" x14ac:dyDescent="0.25">
      <c r="A48" s="28"/>
      <c r="B48" s="21" t="s">
        <v>83</v>
      </c>
      <c r="C48" s="9"/>
      <c r="D48" s="13"/>
      <c r="E48" s="13"/>
      <c r="F48" s="13"/>
      <c r="G48" s="17">
        <f>SUBTOTAL(109,G46:G47)</f>
        <v>0</v>
      </c>
      <c r="ZY48" s="1" t="s">
        <v>40</v>
      </c>
    </row>
    <row r="49" spans="1:702" x14ac:dyDescent="0.25">
      <c r="A49" s="29"/>
      <c r="C49" s="9"/>
      <c r="D49" s="13"/>
      <c r="E49" s="13"/>
      <c r="F49" s="13"/>
      <c r="G49" s="11"/>
    </row>
    <row r="50" spans="1:702" x14ac:dyDescent="0.25">
      <c r="A50" s="26" t="s">
        <v>84</v>
      </c>
      <c r="B50" s="18" t="s">
        <v>85</v>
      </c>
      <c r="C50" s="9"/>
      <c r="D50" s="13"/>
      <c r="E50" s="13"/>
      <c r="F50" s="13"/>
      <c r="G50" s="11"/>
      <c r="ZY50" s="1" t="s">
        <v>6</v>
      </c>
    </row>
    <row r="51" spans="1:702" ht="25.5" x14ac:dyDescent="0.25">
      <c r="A51" s="26" t="s">
        <v>86</v>
      </c>
      <c r="B51" s="19" t="s">
        <v>87</v>
      </c>
      <c r="C51" s="9"/>
      <c r="D51" s="13"/>
      <c r="E51" s="13"/>
      <c r="F51" s="13"/>
      <c r="G51" s="11"/>
      <c r="ZY51" s="1" t="s">
        <v>9</v>
      </c>
    </row>
    <row r="52" spans="1:702" ht="25.5" x14ac:dyDescent="0.25">
      <c r="A52" s="27" t="s">
        <v>88</v>
      </c>
      <c r="B52" s="20" t="s">
        <v>90</v>
      </c>
      <c r="C52" s="10" t="s">
        <v>20</v>
      </c>
      <c r="D52" s="14">
        <v>19</v>
      </c>
      <c r="E52" s="16"/>
      <c r="F52" s="14"/>
      <c r="G52" s="12">
        <f>ROUND(D52*F52,2)</f>
        <v>0</v>
      </c>
      <c r="ZY52" s="1" t="s">
        <v>14</v>
      </c>
      <c r="ZZ52" s="1" t="s">
        <v>89</v>
      </c>
    </row>
    <row r="53" spans="1:702" ht="25.5" x14ac:dyDescent="0.25">
      <c r="A53" s="27" t="s">
        <v>91</v>
      </c>
      <c r="B53" s="20" t="s">
        <v>93</v>
      </c>
      <c r="C53" s="10" t="s">
        <v>20</v>
      </c>
      <c r="D53" s="14">
        <v>202.7</v>
      </c>
      <c r="E53" s="16"/>
      <c r="F53" s="14"/>
      <c r="G53" s="12">
        <f>ROUND(D53*F53,2)</f>
        <v>0</v>
      </c>
      <c r="ZY53" s="1" t="s">
        <v>14</v>
      </c>
      <c r="ZZ53" s="1" t="s">
        <v>92</v>
      </c>
    </row>
    <row r="54" spans="1:702" ht="25.5" x14ac:dyDescent="0.25">
      <c r="A54" s="27" t="s">
        <v>94</v>
      </c>
      <c r="B54" s="20" t="s">
        <v>96</v>
      </c>
      <c r="C54" s="10" t="s">
        <v>20</v>
      </c>
      <c r="D54" s="14">
        <v>64.900000000000006</v>
      </c>
      <c r="E54" s="16"/>
      <c r="F54" s="14"/>
      <c r="G54" s="12">
        <f>ROUND(D54*F54,2)</f>
        <v>0</v>
      </c>
      <c r="ZY54" s="1" t="s">
        <v>14</v>
      </c>
      <c r="ZZ54" s="1" t="s">
        <v>95</v>
      </c>
    </row>
    <row r="55" spans="1:702" ht="25.5" x14ac:dyDescent="0.25">
      <c r="A55" s="26" t="s">
        <v>97</v>
      </c>
      <c r="B55" s="19" t="s">
        <v>98</v>
      </c>
      <c r="C55" s="9"/>
      <c r="D55" s="13"/>
      <c r="E55" s="13"/>
      <c r="F55" s="13"/>
      <c r="G55" s="11"/>
      <c r="ZY55" s="1" t="s">
        <v>9</v>
      </c>
    </row>
    <row r="56" spans="1:702" ht="25.5" x14ac:dyDescent="0.25">
      <c r="A56" s="27" t="s">
        <v>99</v>
      </c>
      <c r="B56" s="20" t="s">
        <v>102</v>
      </c>
      <c r="C56" s="10" t="s">
        <v>100</v>
      </c>
      <c r="D56" s="15">
        <v>11</v>
      </c>
      <c r="E56" s="16"/>
      <c r="F56" s="14"/>
      <c r="G56" s="12">
        <f>ROUND(D56*F56,2)</f>
        <v>0</v>
      </c>
      <c r="ZY56" s="1" t="s">
        <v>14</v>
      </c>
      <c r="ZZ56" s="1" t="s">
        <v>101</v>
      </c>
    </row>
    <row r="57" spans="1:702" x14ac:dyDescent="0.25">
      <c r="A57" s="29"/>
      <c r="C57" s="9"/>
      <c r="D57" s="13"/>
      <c r="E57" s="13"/>
      <c r="F57" s="13"/>
      <c r="G57" s="11"/>
    </row>
    <row r="58" spans="1:702" x14ac:dyDescent="0.25">
      <c r="A58" s="28"/>
      <c r="B58" s="21" t="s">
        <v>103</v>
      </c>
      <c r="C58" s="9"/>
      <c r="D58" s="13"/>
      <c r="E58" s="13"/>
      <c r="F58" s="13"/>
      <c r="G58" s="17">
        <f>SUBTOTAL(109,G52:G57)</f>
        <v>0</v>
      </c>
      <c r="ZY58" s="1" t="s">
        <v>40</v>
      </c>
    </row>
    <row r="59" spans="1:702" x14ac:dyDescent="0.25">
      <c r="A59" s="29"/>
      <c r="C59" s="9"/>
      <c r="D59" s="13"/>
      <c r="E59" s="13"/>
      <c r="F59" s="13"/>
      <c r="G59" s="11"/>
    </row>
    <row r="60" spans="1:702" x14ac:dyDescent="0.25">
      <c r="A60" s="26" t="s">
        <v>104</v>
      </c>
      <c r="B60" s="18" t="s">
        <v>105</v>
      </c>
      <c r="C60" s="9"/>
      <c r="D60" s="13"/>
      <c r="E60" s="13"/>
      <c r="F60" s="13"/>
      <c r="G60" s="11"/>
      <c r="ZY60" s="1" t="s">
        <v>6</v>
      </c>
    </row>
    <row r="61" spans="1:702" x14ac:dyDescent="0.25">
      <c r="A61" s="27" t="s">
        <v>106</v>
      </c>
      <c r="B61" s="20" t="s">
        <v>108</v>
      </c>
      <c r="C61" s="10" t="s">
        <v>20</v>
      </c>
      <c r="D61" s="14">
        <v>10</v>
      </c>
      <c r="E61" s="16"/>
      <c r="F61" s="14"/>
      <c r="G61" s="12">
        <f>ROUND(D61*F61,2)</f>
        <v>0</v>
      </c>
      <c r="ZY61" s="1" t="s">
        <v>14</v>
      </c>
      <c r="ZZ61" s="1" t="s">
        <v>107</v>
      </c>
    </row>
    <row r="62" spans="1:702" x14ac:dyDescent="0.25">
      <c r="A62" s="29"/>
      <c r="C62" s="9"/>
      <c r="D62" s="13"/>
      <c r="E62" s="13"/>
      <c r="F62" s="13"/>
      <c r="G62" s="11"/>
    </row>
    <row r="63" spans="1:702" x14ac:dyDescent="0.25">
      <c r="A63" s="28"/>
      <c r="B63" s="21" t="s">
        <v>109</v>
      </c>
      <c r="C63" s="9"/>
      <c r="D63" s="13"/>
      <c r="E63" s="13"/>
      <c r="F63" s="13"/>
      <c r="G63" s="17">
        <f>SUBTOTAL(109,G61:G62)</f>
        <v>0</v>
      </c>
      <c r="ZY63" s="1" t="s">
        <v>40</v>
      </c>
    </row>
    <row r="64" spans="1:702" x14ac:dyDescent="0.25">
      <c r="A64" s="29"/>
      <c r="C64" s="9"/>
      <c r="D64" s="13"/>
      <c r="E64" s="13"/>
      <c r="F64" s="13"/>
      <c r="G64" s="11"/>
    </row>
    <row r="65" spans="1:702" x14ac:dyDescent="0.25">
      <c r="A65" s="26" t="s">
        <v>110</v>
      </c>
      <c r="B65" s="18" t="s">
        <v>111</v>
      </c>
      <c r="C65" s="9"/>
      <c r="D65" s="13"/>
      <c r="E65" s="13"/>
      <c r="F65" s="13"/>
      <c r="G65" s="11"/>
      <c r="ZY65" s="1" t="s">
        <v>6</v>
      </c>
    </row>
    <row r="66" spans="1:702" x14ac:dyDescent="0.25">
      <c r="A66" s="27" t="s">
        <v>112</v>
      </c>
      <c r="B66" s="20" t="s">
        <v>115</v>
      </c>
      <c r="C66" s="10" t="s">
        <v>113</v>
      </c>
      <c r="D66" s="15">
        <v>1</v>
      </c>
      <c r="E66" s="16"/>
      <c r="F66" s="14"/>
      <c r="G66" s="12">
        <f>ROUND(D66*F66,2)</f>
        <v>0</v>
      </c>
      <c r="ZY66" s="1" t="s">
        <v>14</v>
      </c>
      <c r="ZZ66" s="1" t="s">
        <v>114</v>
      </c>
    </row>
    <row r="67" spans="1:702" ht="25.5" x14ac:dyDescent="0.25">
      <c r="A67" s="27" t="s">
        <v>116</v>
      </c>
      <c r="B67" s="20" t="s">
        <v>118</v>
      </c>
      <c r="C67" s="10" t="s">
        <v>113</v>
      </c>
      <c r="D67" s="15">
        <v>1</v>
      </c>
      <c r="E67" s="16"/>
      <c r="F67" s="14"/>
      <c r="G67" s="12">
        <f>ROUND(D67*F67,2)</f>
        <v>0</v>
      </c>
      <c r="ZY67" s="1" t="s">
        <v>14</v>
      </c>
      <c r="ZZ67" s="1" t="s">
        <v>117</v>
      </c>
    </row>
    <row r="68" spans="1:702" x14ac:dyDescent="0.25">
      <c r="A68" s="29"/>
      <c r="C68" s="9"/>
      <c r="D68" s="13"/>
      <c r="E68" s="13"/>
      <c r="F68" s="13"/>
      <c r="G68" s="11"/>
    </row>
    <row r="69" spans="1:702" x14ac:dyDescent="0.25">
      <c r="A69" s="28"/>
      <c r="B69" s="21" t="s">
        <v>119</v>
      </c>
      <c r="C69" s="9"/>
      <c r="D69" s="13"/>
      <c r="E69" s="13"/>
      <c r="F69" s="13"/>
      <c r="G69" s="17">
        <f>SUBTOTAL(109,G66:G68)</f>
        <v>0</v>
      </c>
      <c r="ZY69" s="1" t="s">
        <v>40</v>
      </c>
    </row>
    <row r="70" spans="1:702" x14ac:dyDescent="0.25">
      <c r="A70" s="29"/>
      <c r="C70" s="9"/>
      <c r="D70" s="13"/>
      <c r="E70" s="13"/>
      <c r="F70" s="13"/>
      <c r="G70" s="11"/>
    </row>
    <row r="71" spans="1:702" x14ac:dyDescent="0.25">
      <c r="A71" s="30"/>
      <c r="B71" s="22"/>
      <c r="C71" s="23"/>
      <c r="D71" s="24"/>
      <c r="E71" s="24"/>
      <c r="F71" s="24"/>
      <c r="G71" s="25"/>
    </row>
    <row r="73" spans="1:702" x14ac:dyDescent="0.25">
      <c r="B73" s="31" t="s">
        <v>121</v>
      </c>
      <c r="G73" s="34">
        <f>SUBTOTAL(109,G3:G71)</f>
        <v>0</v>
      </c>
      <c r="ZY73" s="1" t="s">
        <v>120</v>
      </c>
    </row>
    <row r="74" spans="1:702" x14ac:dyDescent="0.25">
      <c r="B74" s="33" t="str">
        <f>CONCATENATE("TVA (",D74,"%)")</f>
        <v>TVA (20%)</v>
      </c>
      <c r="D74" s="32">
        <v>20</v>
      </c>
      <c r="G74" s="34">
        <f>(G73*D74)/100</f>
        <v>0</v>
      </c>
      <c r="ZY74" s="1" t="s">
        <v>122</v>
      </c>
    </row>
    <row r="75" spans="1:702" x14ac:dyDescent="0.25">
      <c r="B75" s="31" t="s">
        <v>124</v>
      </c>
      <c r="G75" s="34">
        <f>G73+G74</f>
        <v>0</v>
      </c>
      <c r="ZY75" s="1" t="s">
        <v>123</v>
      </c>
    </row>
  </sheetData>
  <mergeCells count="1">
    <mergeCell ref="A1:G1"/>
  </mergeCells>
  <pageMargins left="0.39370078740157477" right="0.31496062992125989" top="0.39370078740157477" bottom="0.39370078740157477" header="0.3" footer="0.3"/>
  <pageSetup paperSize="9" scale="96" fitToHeight="1000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Lot N°07 DOUBLAGE ISOLATION CL</vt:lpstr>
      <vt:lpstr>Feuil1</vt:lpstr>
      <vt:lpstr>Feuil2</vt:lpstr>
      <vt:lpstr>Feuil3</vt:lpstr>
      <vt:lpstr>'Lot N°07 DOUBLAGE ISOLATION CL'!Impression_des_titres</vt:lpstr>
      <vt:lpstr>'Lot N°07 DOUBLAGE ISOLATION CL'!Zone_d_impression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LUDOVIC</dc:creator>
  <cp:lastModifiedBy>sdjeb</cp:lastModifiedBy>
  <cp:lastPrinted>2019-03-14T06:12:44Z</cp:lastPrinted>
  <dcterms:created xsi:type="dcterms:W3CDTF">2016-01-07T12:43:00Z</dcterms:created>
  <dcterms:modified xsi:type="dcterms:W3CDTF">2019-03-14T06:14:14Z</dcterms:modified>
</cp:coreProperties>
</file>