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560" windowWidth="20740" windowHeight="13900" tabRatio="500" activeTab="1"/>
  </bookViews>
  <sheets>
    <sheet name="Activité 2 - potentiel solaire" sheetId="1" r:id="rId1"/>
    <sheet name="Activité 2 - modélisation" sheetId="2" r:id="rId2"/>
  </sheets>
  <calcPr calcId="125725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1"/>
  <c r="G27"/>
  <c r="F26"/>
  <c r="F28"/>
  <c r="F25"/>
  <c r="G28"/>
  <c r="G26"/>
  <c r="G25"/>
  <c r="B38" i="2" l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H2"/>
  <c r="C6"/>
  <c r="D6" s="1"/>
  <c r="C9"/>
  <c r="D9" s="1"/>
  <c r="C13"/>
  <c r="D13" s="1"/>
  <c r="B5"/>
  <c r="B6"/>
  <c r="B7" s="1"/>
  <c r="B8" s="1"/>
  <c r="B9" s="1"/>
  <c r="B10"/>
  <c r="B11"/>
  <c r="B12" s="1"/>
  <c r="B13" s="1"/>
  <c r="B14"/>
  <c r="B15" s="1"/>
  <c r="B16" s="1"/>
  <c r="B17" s="1"/>
  <c r="B18" s="1"/>
  <c r="B19" s="1"/>
  <c r="B20" s="1"/>
  <c r="B21" s="1"/>
  <c r="B22" s="1"/>
  <c r="B23" s="1"/>
  <c r="B24" s="1"/>
  <c r="B25" s="1"/>
  <c r="B26" s="1"/>
  <c r="H4"/>
  <c r="H3" s="1"/>
  <c r="C14" s="1"/>
  <c r="D14" s="1"/>
  <c r="B4"/>
  <c r="F30" i="1"/>
  <c r="G30"/>
  <c r="B109" i="2" l="1"/>
  <c r="B110" s="1"/>
  <c r="B111" s="1"/>
  <c r="B112" s="1"/>
  <c r="B113" s="1"/>
  <c r="B114" s="1"/>
  <c r="B115" s="1"/>
  <c r="B116" s="1"/>
  <c r="C108"/>
  <c r="D108" s="1"/>
  <c r="C25"/>
  <c r="D25" s="1"/>
  <c r="C22"/>
  <c r="D22" s="1"/>
  <c r="C4"/>
  <c r="D4" s="1"/>
  <c r="E4" s="1"/>
  <c r="C104"/>
  <c r="D104" s="1"/>
  <c r="C3"/>
  <c r="D3" s="1"/>
  <c r="C21"/>
  <c r="D21" s="1"/>
  <c r="C17"/>
  <c r="D17" s="1"/>
  <c r="C100"/>
  <c r="D100" s="1"/>
  <c r="C96"/>
  <c r="D96" s="1"/>
  <c r="C92"/>
  <c r="D92" s="1"/>
  <c r="C88"/>
  <c r="D88" s="1"/>
  <c r="C84"/>
  <c r="D84" s="1"/>
  <c r="C80"/>
  <c r="D80" s="1"/>
  <c r="C76"/>
  <c r="D76" s="1"/>
  <c r="C72"/>
  <c r="D72" s="1"/>
  <c r="C68"/>
  <c r="D68" s="1"/>
  <c r="C64"/>
  <c r="D64" s="1"/>
  <c r="C60"/>
  <c r="D60" s="1"/>
  <c r="C56"/>
  <c r="D56" s="1"/>
  <c r="C52"/>
  <c r="D52" s="1"/>
  <c r="C48"/>
  <c r="D48" s="1"/>
  <c r="C44"/>
  <c r="D44" s="1"/>
  <c r="C40"/>
  <c r="D40" s="1"/>
  <c r="C26"/>
  <c r="D26" s="1"/>
  <c r="C18"/>
  <c r="D18" s="1"/>
  <c r="C10"/>
  <c r="D10" s="1"/>
  <c r="C39"/>
  <c r="D39" s="1"/>
  <c r="E39" s="1"/>
  <c r="C41"/>
  <c r="D41" s="1"/>
  <c r="C43"/>
  <c r="D43" s="1"/>
  <c r="C45"/>
  <c r="D45" s="1"/>
  <c r="C47"/>
  <c r="D47" s="1"/>
  <c r="C49"/>
  <c r="D49" s="1"/>
  <c r="C51"/>
  <c r="D51" s="1"/>
  <c r="C53"/>
  <c r="D53" s="1"/>
  <c r="C55"/>
  <c r="D55" s="1"/>
  <c r="C57"/>
  <c r="D57" s="1"/>
  <c r="C59"/>
  <c r="D59" s="1"/>
  <c r="C61"/>
  <c r="D61" s="1"/>
  <c r="C63"/>
  <c r="D63" s="1"/>
  <c r="C65"/>
  <c r="D65" s="1"/>
  <c r="C67"/>
  <c r="D67" s="1"/>
  <c r="C69"/>
  <c r="D69" s="1"/>
  <c r="C71"/>
  <c r="D71" s="1"/>
  <c r="C73"/>
  <c r="D73" s="1"/>
  <c r="C75"/>
  <c r="D75" s="1"/>
  <c r="C77"/>
  <c r="D77" s="1"/>
  <c r="C79"/>
  <c r="D79" s="1"/>
  <c r="C81"/>
  <c r="D81" s="1"/>
  <c r="C83"/>
  <c r="D83" s="1"/>
  <c r="C85"/>
  <c r="D85" s="1"/>
  <c r="C87"/>
  <c r="D87" s="1"/>
  <c r="C89"/>
  <c r="D89" s="1"/>
  <c r="C91"/>
  <c r="D91" s="1"/>
  <c r="C93"/>
  <c r="D93" s="1"/>
  <c r="C95"/>
  <c r="D95" s="1"/>
  <c r="C97"/>
  <c r="D97" s="1"/>
  <c r="C99"/>
  <c r="D99" s="1"/>
  <c r="C101"/>
  <c r="D101" s="1"/>
  <c r="C103"/>
  <c r="D103" s="1"/>
  <c r="C105"/>
  <c r="D105" s="1"/>
  <c r="C107"/>
  <c r="D107" s="1"/>
  <c r="C113"/>
  <c r="D113" s="1"/>
  <c r="C115"/>
  <c r="D115" s="1"/>
  <c r="C37"/>
  <c r="D37" s="1"/>
  <c r="C7"/>
  <c r="D7" s="1"/>
  <c r="C11"/>
  <c r="D11" s="1"/>
  <c r="C15"/>
  <c r="D15" s="1"/>
  <c r="C19"/>
  <c r="D19" s="1"/>
  <c r="C23"/>
  <c r="D23" s="1"/>
  <c r="C5"/>
  <c r="D5" s="1"/>
  <c r="E5" s="1"/>
  <c r="E6" s="1"/>
  <c r="C8"/>
  <c r="D8" s="1"/>
  <c r="C12"/>
  <c r="D12" s="1"/>
  <c r="C16"/>
  <c r="D16" s="1"/>
  <c r="C20"/>
  <c r="D20" s="1"/>
  <c r="C24"/>
  <c r="D24" s="1"/>
  <c r="C110"/>
  <c r="D110" s="1"/>
  <c r="C106"/>
  <c r="D106" s="1"/>
  <c r="C102"/>
  <c r="D102" s="1"/>
  <c r="C98"/>
  <c r="D98" s="1"/>
  <c r="C94"/>
  <c r="D94" s="1"/>
  <c r="C90"/>
  <c r="D90" s="1"/>
  <c r="C86"/>
  <c r="D86" s="1"/>
  <c r="C82"/>
  <c r="D82" s="1"/>
  <c r="C78"/>
  <c r="D78" s="1"/>
  <c r="C74"/>
  <c r="D74" s="1"/>
  <c r="C70"/>
  <c r="D70" s="1"/>
  <c r="C66"/>
  <c r="D66" s="1"/>
  <c r="C62"/>
  <c r="D62" s="1"/>
  <c r="C58"/>
  <c r="D58" s="1"/>
  <c r="C54"/>
  <c r="D54" s="1"/>
  <c r="C50"/>
  <c r="D50" s="1"/>
  <c r="C46"/>
  <c r="D46" s="1"/>
  <c r="C42"/>
  <c r="D42" s="1"/>
  <c r="C38"/>
  <c r="D38" s="1"/>
  <c r="E38" s="1"/>
  <c r="B117" l="1"/>
  <c r="C116"/>
  <c r="D116" s="1"/>
  <c r="C114"/>
  <c r="D114" s="1"/>
  <c r="E7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C111"/>
  <c r="D111" s="1"/>
  <c r="E40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C112"/>
  <c r="D112" s="1"/>
  <c r="C109"/>
  <c r="D109" s="1"/>
  <c r="E109" l="1"/>
  <c r="E110" s="1"/>
  <c r="E111" s="1"/>
  <c r="E112" s="1"/>
  <c r="E113" s="1"/>
  <c r="E114" s="1"/>
  <c r="E115" s="1"/>
  <c r="E116" s="1"/>
  <c r="B118"/>
  <c r="C117"/>
  <c r="D117" s="1"/>
  <c r="E117" l="1"/>
  <c r="B119"/>
  <c r="C118"/>
  <c r="D118" s="1"/>
  <c r="E118" l="1"/>
  <c r="B120"/>
  <c r="C119"/>
  <c r="D119" s="1"/>
  <c r="E119" s="1"/>
  <c r="B121" l="1"/>
  <c r="C120"/>
  <c r="D120" s="1"/>
  <c r="E120" s="1"/>
  <c r="B122" l="1"/>
  <c r="C121"/>
  <c r="D121" s="1"/>
  <c r="E121" s="1"/>
  <c r="B123" l="1"/>
  <c r="C122"/>
  <c r="D122" s="1"/>
  <c r="E122" s="1"/>
  <c r="B124" l="1"/>
  <c r="C123"/>
  <c r="D123" s="1"/>
  <c r="E123" s="1"/>
  <c r="B125" l="1"/>
  <c r="C124"/>
  <c r="D124" s="1"/>
  <c r="E124" s="1"/>
  <c r="B126" l="1"/>
  <c r="C125"/>
  <c r="D125" s="1"/>
  <c r="E125" s="1"/>
  <c r="B127" l="1"/>
  <c r="C126"/>
  <c r="D126" s="1"/>
  <c r="E126" s="1"/>
  <c r="B128" l="1"/>
  <c r="C127"/>
  <c r="D127" s="1"/>
  <c r="E127" s="1"/>
  <c r="B129" l="1"/>
  <c r="C128"/>
  <c r="D128" s="1"/>
  <c r="E128" s="1"/>
  <c r="B130" l="1"/>
  <c r="C129"/>
  <c r="D129" s="1"/>
  <c r="E129" s="1"/>
  <c r="B131" l="1"/>
  <c r="C130"/>
  <c r="D130" s="1"/>
  <c r="E130" s="1"/>
  <c r="B132" l="1"/>
  <c r="C132" s="1"/>
  <c r="D132" s="1"/>
  <c r="C131"/>
  <c r="D131" s="1"/>
  <c r="E131" s="1"/>
  <c r="E132" l="1"/>
</calcChain>
</file>

<file path=xl/sharedStrings.xml><?xml version="1.0" encoding="utf-8"?>
<sst xmlns="http://schemas.openxmlformats.org/spreadsheetml/2006/main" count="18" uniqueCount="17">
  <si>
    <t>Heure</t>
  </si>
  <si>
    <t>Rayonnement direct normal (W/m²)</t>
  </si>
  <si>
    <t>Jour dans le mois de janvier</t>
  </si>
  <si>
    <t>Jour 1</t>
  </si>
  <si>
    <t>Jour 2</t>
  </si>
  <si>
    <t>Jour 3</t>
  </si>
  <si>
    <t>Jour 4</t>
  </si>
  <si>
    <t>Moyenne</t>
  </si>
  <si>
    <t>Densité énergie moyenne (w.h/m2)</t>
  </si>
  <si>
    <r>
      <t>Moyenne/jour (w/m</t>
    </r>
    <r>
      <rPr>
        <b/>
        <vertAlign val="superscript"/>
        <sz val="14"/>
        <color theme="8"/>
        <rFont val="Calibri (Corps)"/>
      </rPr>
      <t>2</t>
    </r>
    <r>
      <rPr>
        <b/>
        <sz val="14"/>
        <color theme="8"/>
        <rFont val="Calibri"/>
        <family val="2"/>
        <scheme val="minor"/>
      </rPr>
      <t>)</t>
    </r>
  </si>
  <si>
    <t>Irradiance maxi</t>
  </si>
  <si>
    <t>fonction horaire</t>
  </si>
  <si>
    <t>Pulsation</t>
  </si>
  <si>
    <t>Periode (s)</t>
  </si>
  <si>
    <t>Fonction réelle</t>
  </si>
  <si>
    <t>Irradiance horaire</t>
  </si>
  <si>
    <t>pas 1/4 d'heures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</si>
</sst>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2"/>
      <color theme="1"/>
      <name val="Calibri"/>
      <family val="2"/>
      <scheme val="minor"/>
    </font>
    <font>
      <b/>
      <sz val="12"/>
      <color theme="8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vertAlign val="superscript"/>
      <sz val="14"/>
      <color theme="8"/>
      <name val="Calibri (Corps)"/>
    </font>
    <font>
      <b/>
      <sz val="16"/>
      <color theme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Irradiance sur 4 jours</a:t>
            </a:r>
          </a:p>
        </c:rich>
      </c:tx>
      <c:layout>
        <c:manualLayout>
          <c:xMode val="edge"/>
          <c:yMode val="edge"/>
          <c:x val="0.40427077865266803"/>
          <c:y val="0"/>
        </c:manualLayout>
      </c:layout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'Activité 2 - potentiel solaire'!$C$2:$C$97</c:f>
              <c:numCache>
                <c:formatCode>General</c:formatCode>
                <c:ptCount val="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1.17879</c:v>
                </c:pt>
                <c:pt idx="7">
                  <c:v>7.6631499999999999</c:v>
                </c:pt>
                <c:pt idx="8">
                  <c:v>293.29300000000001</c:v>
                </c:pt>
                <c:pt idx="9">
                  <c:v>885.70799999999997</c:v>
                </c:pt>
                <c:pt idx="10">
                  <c:v>1058.44</c:v>
                </c:pt>
                <c:pt idx="11">
                  <c:v>836.93100000000004</c:v>
                </c:pt>
                <c:pt idx="12">
                  <c:v>576.423</c:v>
                </c:pt>
                <c:pt idx="13">
                  <c:v>472.072</c:v>
                </c:pt>
                <c:pt idx="14">
                  <c:v>596.39800000000002</c:v>
                </c:pt>
                <c:pt idx="15">
                  <c:v>180.208</c:v>
                </c:pt>
                <c:pt idx="16">
                  <c:v>219.429</c:v>
                </c:pt>
                <c:pt idx="17">
                  <c:v>322.11399999999998</c:v>
                </c:pt>
                <c:pt idx="18">
                  <c:v>179.64699999999999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4.8675699999999997</c:v>
                </c:pt>
                <c:pt idx="30">
                  <c:v>87.843699999999998</c:v>
                </c:pt>
                <c:pt idx="31">
                  <c:v>57.2866</c:v>
                </c:pt>
                <c:pt idx="32">
                  <c:v>50.034799999999997</c:v>
                </c:pt>
                <c:pt idx="33">
                  <c:v>367.37099999999998</c:v>
                </c:pt>
                <c:pt idx="34">
                  <c:v>657.97699999999998</c:v>
                </c:pt>
                <c:pt idx="35">
                  <c:v>890.10699999999997</c:v>
                </c:pt>
                <c:pt idx="36">
                  <c:v>732.71900000000005</c:v>
                </c:pt>
                <c:pt idx="37">
                  <c:v>807.31399999999996</c:v>
                </c:pt>
                <c:pt idx="38">
                  <c:v>353.20800000000003</c:v>
                </c:pt>
                <c:pt idx="39">
                  <c:v>56.4482</c:v>
                </c:pt>
                <c:pt idx="40">
                  <c:v>31.535900000000002</c:v>
                </c:pt>
                <c:pt idx="41">
                  <c:v>49.515999999999998</c:v>
                </c:pt>
                <c:pt idx="42">
                  <c:v>0.59610200000000002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61.101199999999999</c:v>
                </c:pt>
                <c:pt idx="56">
                  <c:v>429.90600000000001</c:v>
                </c:pt>
                <c:pt idx="57">
                  <c:v>537.79</c:v>
                </c:pt>
                <c:pt idx="58">
                  <c:v>326.28899999999999</c:v>
                </c:pt>
                <c:pt idx="59">
                  <c:v>436.49400000000003</c:v>
                </c:pt>
                <c:pt idx="60">
                  <c:v>772.92700000000002</c:v>
                </c:pt>
                <c:pt idx="61">
                  <c:v>868.36900000000003</c:v>
                </c:pt>
                <c:pt idx="62">
                  <c:v>581.87300000000005</c:v>
                </c:pt>
                <c:pt idx="63">
                  <c:v>148.46</c:v>
                </c:pt>
                <c:pt idx="64">
                  <c:v>45.405200000000001</c:v>
                </c:pt>
                <c:pt idx="65">
                  <c:v>19.467099999999999</c:v>
                </c:pt>
                <c:pt idx="66">
                  <c:v>21.886199999999999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0.15874099999999999</c:v>
                </c:pt>
                <c:pt idx="78">
                  <c:v>1.0641499999999999</c:v>
                </c:pt>
                <c:pt idx="79">
                  <c:v>9.4104799999999997</c:v>
                </c:pt>
                <c:pt idx="80">
                  <c:v>52.294400000000003</c:v>
                </c:pt>
                <c:pt idx="81">
                  <c:v>28.8203</c:v>
                </c:pt>
                <c:pt idx="82">
                  <c:v>77.005700000000004</c:v>
                </c:pt>
                <c:pt idx="83">
                  <c:v>140.28700000000001</c:v>
                </c:pt>
                <c:pt idx="84">
                  <c:v>736.13599999999997</c:v>
                </c:pt>
                <c:pt idx="85">
                  <c:v>813.98500000000001</c:v>
                </c:pt>
                <c:pt idx="86">
                  <c:v>300.01900000000001</c:v>
                </c:pt>
                <c:pt idx="87">
                  <c:v>45.979700000000001</c:v>
                </c:pt>
                <c:pt idx="88">
                  <c:v>47.283999999999999</c:v>
                </c:pt>
                <c:pt idx="89">
                  <c:v>324.21300000000002</c:v>
                </c:pt>
                <c:pt idx="90">
                  <c:v>95.736199999999997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FA8-5044-B560-383C15A644E7}"/>
            </c:ext>
          </c:extLst>
        </c:ser>
        <c:dLbls/>
        <c:marker val="1"/>
        <c:axId val="73808512"/>
        <c:axId val="73818496"/>
      </c:lineChart>
      <c:catAx>
        <c:axId val="73808512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18496"/>
        <c:crosses val="autoZero"/>
        <c:auto val="1"/>
        <c:lblAlgn val="ctr"/>
        <c:lblOffset val="100"/>
      </c:catAx>
      <c:valAx>
        <c:axId val="738184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plotArea>
      <c:layout/>
      <c:lineChart>
        <c:grouping val="standard"/>
        <c:ser>
          <c:idx val="0"/>
          <c:order val="0"/>
          <c:tx>
            <c:v>Irradiance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'Activité 2 - modélisation'!$D$3:$D$26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162.6208021406409</c:v>
                </c:pt>
                <c:pt idx="9">
                  <c:v>314.15926535897927</c:v>
                </c:pt>
                <c:pt idx="10">
                  <c:v>444.2882938158366</c:v>
                </c:pt>
                <c:pt idx="11">
                  <c:v>544.13980927026535</c:v>
                </c:pt>
                <c:pt idx="12">
                  <c:v>606.90909595647747</c:v>
                </c:pt>
                <c:pt idx="13">
                  <c:v>628.31853071795865</c:v>
                </c:pt>
                <c:pt idx="14">
                  <c:v>606.90909595647759</c:v>
                </c:pt>
                <c:pt idx="15">
                  <c:v>544.13980927026535</c:v>
                </c:pt>
                <c:pt idx="16">
                  <c:v>444.28829381583665</c:v>
                </c:pt>
                <c:pt idx="17">
                  <c:v>314.15926535897955</c:v>
                </c:pt>
                <c:pt idx="18">
                  <c:v>162.62080214064108</c:v>
                </c:pt>
                <c:pt idx="19">
                  <c:v>7.6978347709956139E-14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EB-7E47-A526-25739DB0872C}"/>
            </c:ext>
          </c:extLst>
        </c:ser>
        <c:dLbls/>
        <c:marker val="1"/>
        <c:axId val="78636160"/>
        <c:axId val="78637696"/>
      </c:lineChart>
      <c:catAx>
        <c:axId val="7863616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637696"/>
        <c:crosses val="autoZero"/>
        <c:auto val="1"/>
        <c:lblAlgn val="ctr"/>
        <c:lblOffset val="100"/>
      </c:catAx>
      <c:valAx>
        <c:axId val="786376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636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787400</xdr:colOff>
      <xdr:row>3</xdr:row>
      <xdr:rowOff>190500</xdr:rowOff>
    </xdr:from>
    <xdr:to>
      <xdr:col>10</xdr:col>
      <xdr:colOff>584200</xdr:colOff>
      <xdr:row>20</xdr:row>
      <xdr:rowOff>165100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933450</xdr:colOff>
      <xdr:row>11</xdr:row>
      <xdr:rowOff>101600</xdr:rowOff>
    </xdr:from>
    <xdr:to>
      <xdr:col>11</xdr:col>
      <xdr:colOff>793750</xdr:colOff>
      <xdr:row>25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7"/>
  <sheetViews>
    <sheetView topLeftCell="A16" workbookViewId="0">
      <selection activeCell="F42" sqref="F42"/>
    </sheetView>
  </sheetViews>
  <sheetFormatPr baseColWidth="10" defaultRowHeight="15.5"/>
  <cols>
    <col min="1" max="1" width="23.5" bestFit="1" customWidth="1"/>
    <col min="2" max="2" width="7.33203125" customWidth="1"/>
    <col min="3" max="3" width="30.5" style="1" bestFit="1" customWidth="1"/>
    <col min="5" max="5" width="14" bestFit="1" customWidth="1"/>
    <col min="6" max="6" width="22.5" style="1" bestFit="1" customWidth="1"/>
    <col min="7" max="7" width="34.83203125" style="1" bestFit="1" customWidth="1"/>
  </cols>
  <sheetData>
    <row r="1" spans="1:3">
      <c r="A1" t="s">
        <v>2</v>
      </c>
      <c r="B1" t="s">
        <v>0</v>
      </c>
      <c r="C1" s="1" t="s">
        <v>1</v>
      </c>
    </row>
    <row r="2" spans="1:3">
      <c r="A2">
        <v>1</v>
      </c>
      <c r="B2">
        <v>1</v>
      </c>
      <c r="C2" s="1">
        <v>0</v>
      </c>
    </row>
    <row r="3" spans="1:3">
      <c r="A3">
        <v>1</v>
      </c>
      <c r="B3">
        <v>2</v>
      </c>
      <c r="C3" s="1">
        <v>0</v>
      </c>
    </row>
    <row r="4" spans="1:3">
      <c r="A4">
        <v>1</v>
      </c>
      <c r="B4">
        <v>3</v>
      </c>
      <c r="C4" s="1">
        <v>0</v>
      </c>
    </row>
    <row r="5" spans="1:3">
      <c r="A5">
        <v>1</v>
      </c>
      <c r="B5">
        <v>4</v>
      </c>
      <c r="C5" s="1">
        <v>0</v>
      </c>
    </row>
    <row r="6" spans="1:3">
      <c r="A6">
        <v>1</v>
      </c>
      <c r="B6">
        <v>5</v>
      </c>
      <c r="C6" s="1">
        <v>0</v>
      </c>
    </row>
    <row r="7" spans="1:3">
      <c r="A7">
        <v>1</v>
      </c>
      <c r="B7">
        <v>6</v>
      </c>
      <c r="C7" s="1">
        <v>0</v>
      </c>
    </row>
    <row r="8" spans="1:3">
      <c r="A8">
        <v>1</v>
      </c>
      <c r="B8">
        <v>7</v>
      </c>
      <c r="C8" s="1">
        <v>1.17879</v>
      </c>
    </row>
    <row r="9" spans="1:3">
      <c r="A9">
        <v>1</v>
      </c>
      <c r="B9">
        <v>8</v>
      </c>
      <c r="C9" s="1">
        <v>7.6631499999999999</v>
      </c>
    </row>
    <row r="10" spans="1:3">
      <c r="A10">
        <v>1</v>
      </c>
      <c r="B10">
        <v>9</v>
      </c>
      <c r="C10" s="1">
        <v>293.29300000000001</v>
      </c>
    </row>
    <row r="11" spans="1:3">
      <c r="A11">
        <v>1</v>
      </c>
      <c r="B11">
        <v>10</v>
      </c>
      <c r="C11" s="1">
        <v>885.70799999999997</v>
      </c>
    </row>
    <row r="12" spans="1:3">
      <c r="A12">
        <v>1</v>
      </c>
      <c r="B12">
        <v>11</v>
      </c>
      <c r="C12" s="1">
        <v>1058.44</v>
      </c>
    </row>
    <row r="13" spans="1:3">
      <c r="A13">
        <v>1</v>
      </c>
      <c r="B13">
        <v>12</v>
      </c>
      <c r="C13" s="1">
        <v>836.93100000000004</v>
      </c>
    </row>
    <row r="14" spans="1:3">
      <c r="A14">
        <v>1</v>
      </c>
      <c r="B14">
        <v>13</v>
      </c>
      <c r="C14" s="1">
        <v>576.423</v>
      </c>
    </row>
    <row r="15" spans="1:3">
      <c r="A15">
        <v>1</v>
      </c>
      <c r="B15">
        <v>14</v>
      </c>
      <c r="C15" s="1">
        <v>472.072</v>
      </c>
    </row>
    <row r="16" spans="1:3">
      <c r="A16">
        <v>1</v>
      </c>
      <c r="B16">
        <v>15</v>
      </c>
      <c r="C16" s="1">
        <v>596.39800000000002</v>
      </c>
    </row>
    <row r="17" spans="1:7">
      <c r="A17">
        <v>1</v>
      </c>
      <c r="B17">
        <v>16</v>
      </c>
      <c r="C17" s="1">
        <v>180.208</v>
      </c>
    </row>
    <row r="18" spans="1:7">
      <c r="A18">
        <v>1</v>
      </c>
      <c r="B18">
        <v>17</v>
      </c>
      <c r="C18" s="1">
        <v>219.429</v>
      </c>
    </row>
    <row r="19" spans="1:7">
      <c r="A19">
        <v>1</v>
      </c>
      <c r="B19">
        <v>18</v>
      </c>
      <c r="C19" s="1">
        <v>322.11399999999998</v>
      </c>
    </row>
    <row r="20" spans="1:7">
      <c r="A20">
        <v>1</v>
      </c>
      <c r="B20">
        <v>19</v>
      </c>
      <c r="C20" s="1">
        <v>179.64699999999999</v>
      </c>
    </row>
    <row r="21" spans="1:7">
      <c r="A21">
        <v>1</v>
      </c>
      <c r="B21">
        <v>20</v>
      </c>
      <c r="C21" s="1">
        <v>0</v>
      </c>
    </row>
    <row r="22" spans="1:7">
      <c r="A22">
        <v>1</v>
      </c>
      <c r="B22">
        <v>21</v>
      </c>
      <c r="C22" s="1">
        <v>0</v>
      </c>
    </row>
    <row r="23" spans="1:7">
      <c r="A23">
        <v>1</v>
      </c>
      <c r="B23">
        <v>22</v>
      </c>
      <c r="C23" s="1">
        <v>0</v>
      </c>
    </row>
    <row r="24" spans="1:7" ht="21.5">
      <c r="A24">
        <v>1</v>
      </c>
      <c r="B24">
        <v>23</v>
      </c>
      <c r="C24" s="1">
        <v>0</v>
      </c>
      <c r="E24" s="2"/>
      <c r="F24" s="3" t="s">
        <v>9</v>
      </c>
      <c r="G24" s="3" t="s">
        <v>8</v>
      </c>
    </row>
    <row r="25" spans="1:7">
      <c r="A25">
        <v>1</v>
      </c>
      <c r="B25">
        <v>24</v>
      </c>
      <c r="C25" s="1">
        <v>0</v>
      </c>
      <c r="E25" s="4" t="s">
        <v>3</v>
      </c>
      <c r="F25" s="5">
        <f>G25/13</f>
        <v>433.0388415384615</v>
      </c>
      <c r="G25" s="5">
        <f>SUM(C8:C20)</f>
        <v>5629.5049399999998</v>
      </c>
    </row>
    <row r="26" spans="1:7">
      <c r="A26">
        <v>2</v>
      </c>
      <c r="B26">
        <v>1</v>
      </c>
      <c r="C26" s="1">
        <v>0</v>
      </c>
      <c r="E26" s="4" t="s">
        <v>4</v>
      </c>
      <c r="F26" s="5">
        <f>G26/14</f>
        <v>296.20177657142858</v>
      </c>
      <c r="G26" s="5">
        <f>SUM(C31:C44)</f>
        <v>4146.8248720000001</v>
      </c>
    </row>
    <row r="27" spans="1:7">
      <c r="A27">
        <v>2</v>
      </c>
      <c r="B27">
        <v>2</v>
      </c>
      <c r="C27" s="1">
        <v>0</v>
      </c>
      <c r="E27" s="4" t="s">
        <v>5</v>
      </c>
      <c r="F27" s="5">
        <f>G27/12</f>
        <v>354.16397499999999</v>
      </c>
      <c r="G27" s="5">
        <f>SUM(C57:C68)</f>
        <v>4249.9677000000001</v>
      </c>
    </row>
    <row r="28" spans="1:7">
      <c r="A28">
        <v>2</v>
      </c>
      <c r="B28">
        <v>3</v>
      </c>
      <c r="C28" s="1">
        <v>0</v>
      </c>
      <c r="E28" s="4" t="s">
        <v>6</v>
      </c>
      <c r="F28" s="5">
        <f t="shared" ref="F28" si="0">G28/14</f>
        <v>190.88526221428575</v>
      </c>
      <c r="G28" s="5">
        <f>SUM(C79:C92)</f>
        <v>2672.3936710000003</v>
      </c>
    </row>
    <row r="29" spans="1:7">
      <c r="A29">
        <v>2</v>
      </c>
      <c r="B29">
        <v>4</v>
      </c>
      <c r="C29" s="1">
        <v>0</v>
      </c>
      <c r="E29" s="2"/>
      <c r="F29" s="6"/>
      <c r="G29" s="6"/>
    </row>
    <row r="30" spans="1:7" ht="21">
      <c r="A30">
        <v>2</v>
      </c>
      <c r="B30">
        <v>5</v>
      </c>
      <c r="C30" s="1">
        <v>0</v>
      </c>
      <c r="E30" s="7" t="s">
        <v>7</v>
      </c>
      <c r="F30" s="8">
        <f>AVERAGE(F25:F28)</f>
        <v>318.57246383104399</v>
      </c>
      <c r="G30" s="8">
        <f>AVERAGE(G25:G28)</f>
        <v>4174.6727957500007</v>
      </c>
    </row>
    <row r="31" spans="1:7">
      <c r="A31">
        <v>2</v>
      </c>
      <c r="B31">
        <v>6</v>
      </c>
      <c r="C31" s="1">
        <v>4.8675699999999997</v>
      </c>
    </row>
    <row r="32" spans="1:7">
      <c r="A32">
        <v>2</v>
      </c>
      <c r="B32">
        <v>7</v>
      </c>
      <c r="C32" s="1">
        <v>87.843699999999998</v>
      </c>
    </row>
    <row r="33" spans="1:3">
      <c r="A33">
        <v>2</v>
      </c>
      <c r="B33">
        <v>8</v>
      </c>
      <c r="C33" s="1">
        <v>57.2866</v>
      </c>
    </row>
    <row r="34" spans="1:3">
      <c r="A34">
        <v>2</v>
      </c>
      <c r="B34">
        <v>9</v>
      </c>
      <c r="C34" s="1">
        <v>50.034799999999997</v>
      </c>
    </row>
    <row r="35" spans="1:3">
      <c r="A35">
        <v>2</v>
      </c>
      <c r="B35">
        <v>10</v>
      </c>
      <c r="C35" s="1">
        <v>367.37099999999998</v>
      </c>
    </row>
    <row r="36" spans="1:3">
      <c r="A36">
        <v>2</v>
      </c>
      <c r="B36">
        <v>11</v>
      </c>
      <c r="C36" s="1">
        <v>657.97699999999998</v>
      </c>
    </row>
    <row r="37" spans="1:3">
      <c r="A37">
        <v>2</v>
      </c>
      <c r="B37">
        <v>12</v>
      </c>
      <c r="C37" s="1">
        <v>890.10699999999997</v>
      </c>
    </row>
    <row r="38" spans="1:3">
      <c r="A38">
        <v>2</v>
      </c>
      <c r="B38">
        <v>13</v>
      </c>
      <c r="C38" s="1">
        <v>732.71900000000005</v>
      </c>
    </row>
    <row r="39" spans="1:3">
      <c r="A39">
        <v>2</v>
      </c>
      <c r="B39">
        <v>14</v>
      </c>
      <c r="C39" s="1">
        <v>807.31399999999996</v>
      </c>
    </row>
    <row r="40" spans="1:3">
      <c r="A40">
        <v>2</v>
      </c>
      <c r="B40">
        <v>15</v>
      </c>
      <c r="C40" s="1">
        <v>353.20800000000003</v>
      </c>
    </row>
    <row r="41" spans="1:3">
      <c r="A41">
        <v>2</v>
      </c>
      <c r="B41">
        <v>16</v>
      </c>
      <c r="C41" s="1">
        <v>56.4482</v>
      </c>
    </row>
    <row r="42" spans="1:3">
      <c r="A42">
        <v>2</v>
      </c>
      <c r="B42">
        <v>17</v>
      </c>
      <c r="C42" s="1">
        <v>31.535900000000002</v>
      </c>
    </row>
    <row r="43" spans="1:3">
      <c r="A43">
        <v>2</v>
      </c>
      <c r="B43">
        <v>18</v>
      </c>
      <c r="C43" s="1">
        <v>49.515999999999998</v>
      </c>
    </row>
    <row r="44" spans="1:3">
      <c r="A44">
        <v>2</v>
      </c>
      <c r="B44">
        <v>19</v>
      </c>
      <c r="C44" s="1">
        <v>0.59610200000000002</v>
      </c>
    </row>
    <row r="45" spans="1:3">
      <c r="A45">
        <v>2</v>
      </c>
      <c r="B45">
        <v>20</v>
      </c>
      <c r="C45" s="1">
        <v>0</v>
      </c>
    </row>
    <row r="46" spans="1:3">
      <c r="A46">
        <v>2</v>
      </c>
      <c r="B46">
        <v>21</v>
      </c>
      <c r="C46" s="1">
        <v>0</v>
      </c>
    </row>
    <row r="47" spans="1:3">
      <c r="A47">
        <v>2</v>
      </c>
      <c r="B47">
        <v>22</v>
      </c>
      <c r="C47" s="1">
        <v>0</v>
      </c>
    </row>
    <row r="48" spans="1:3">
      <c r="A48">
        <v>2</v>
      </c>
      <c r="B48">
        <v>23</v>
      </c>
      <c r="C48" s="1">
        <v>0</v>
      </c>
    </row>
    <row r="49" spans="1:3">
      <c r="A49">
        <v>2</v>
      </c>
      <c r="B49">
        <v>24</v>
      </c>
      <c r="C49" s="1">
        <v>0</v>
      </c>
    </row>
    <row r="50" spans="1:3">
      <c r="A50">
        <v>3</v>
      </c>
      <c r="B50">
        <v>1</v>
      </c>
      <c r="C50" s="1">
        <v>0</v>
      </c>
    </row>
    <row r="51" spans="1:3">
      <c r="A51">
        <v>3</v>
      </c>
      <c r="B51">
        <v>2</v>
      </c>
      <c r="C51" s="1">
        <v>0</v>
      </c>
    </row>
    <row r="52" spans="1:3">
      <c r="A52">
        <v>3</v>
      </c>
      <c r="B52">
        <v>3</v>
      </c>
      <c r="C52" s="1">
        <v>0</v>
      </c>
    </row>
    <row r="53" spans="1:3">
      <c r="A53">
        <v>3</v>
      </c>
      <c r="B53">
        <v>4</v>
      </c>
      <c r="C53" s="1">
        <v>0</v>
      </c>
    </row>
    <row r="54" spans="1:3">
      <c r="A54">
        <v>3</v>
      </c>
      <c r="B54">
        <v>5</v>
      </c>
      <c r="C54" s="1">
        <v>0</v>
      </c>
    </row>
    <row r="55" spans="1:3">
      <c r="A55">
        <v>3</v>
      </c>
      <c r="B55">
        <v>6</v>
      </c>
      <c r="C55" s="1">
        <v>0</v>
      </c>
    </row>
    <row r="56" spans="1:3">
      <c r="A56">
        <v>3</v>
      </c>
      <c r="B56">
        <v>7</v>
      </c>
      <c r="C56" s="1">
        <v>0</v>
      </c>
    </row>
    <row r="57" spans="1:3">
      <c r="A57">
        <v>3</v>
      </c>
      <c r="B57">
        <v>8</v>
      </c>
      <c r="C57" s="1">
        <v>61.101199999999999</v>
      </c>
    </row>
    <row r="58" spans="1:3">
      <c r="A58">
        <v>3</v>
      </c>
      <c r="B58">
        <v>9</v>
      </c>
      <c r="C58" s="1">
        <v>429.90600000000001</v>
      </c>
    </row>
    <row r="59" spans="1:3">
      <c r="A59">
        <v>3</v>
      </c>
      <c r="B59">
        <v>10</v>
      </c>
      <c r="C59" s="1">
        <v>537.79</v>
      </c>
    </row>
    <row r="60" spans="1:3">
      <c r="A60">
        <v>3</v>
      </c>
      <c r="B60">
        <v>11</v>
      </c>
      <c r="C60" s="1">
        <v>326.28899999999999</v>
      </c>
    </row>
    <row r="61" spans="1:3">
      <c r="A61">
        <v>3</v>
      </c>
      <c r="B61">
        <v>12</v>
      </c>
      <c r="C61" s="1">
        <v>436.49400000000003</v>
      </c>
    </row>
    <row r="62" spans="1:3">
      <c r="A62">
        <v>3</v>
      </c>
      <c r="B62">
        <v>13</v>
      </c>
      <c r="C62" s="1">
        <v>772.92700000000002</v>
      </c>
    </row>
    <row r="63" spans="1:3">
      <c r="A63">
        <v>3</v>
      </c>
      <c r="B63">
        <v>14</v>
      </c>
      <c r="C63" s="1">
        <v>868.36900000000003</v>
      </c>
    </row>
    <row r="64" spans="1:3">
      <c r="A64">
        <v>3</v>
      </c>
      <c r="B64">
        <v>15</v>
      </c>
      <c r="C64" s="1">
        <v>581.87300000000005</v>
      </c>
    </row>
    <row r="65" spans="1:3">
      <c r="A65">
        <v>3</v>
      </c>
      <c r="B65">
        <v>16</v>
      </c>
      <c r="C65" s="1">
        <v>148.46</v>
      </c>
    </row>
    <row r="66" spans="1:3">
      <c r="A66">
        <v>3</v>
      </c>
      <c r="B66">
        <v>17</v>
      </c>
      <c r="C66" s="1">
        <v>45.405200000000001</v>
      </c>
    </row>
    <row r="67" spans="1:3">
      <c r="A67">
        <v>3</v>
      </c>
      <c r="B67">
        <v>18</v>
      </c>
      <c r="C67" s="1">
        <v>19.467099999999999</v>
      </c>
    </row>
    <row r="68" spans="1:3">
      <c r="A68">
        <v>3</v>
      </c>
      <c r="B68">
        <v>19</v>
      </c>
      <c r="C68" s="1">
        <v>21.886199999999999</v>
      </c>
    </row>
    <row r="69" spans="1:3">
      <c r="A69">
        <v>3</v>
      </c>
      <c r="B69">
        <v>20</v>
      </c>
      <c r="C69" s="1">
        <v>0</v>
      </c>
    </row>
    <row r="70" spans="1:3">
      <c r="A70">
        <v>3</v>
      </c>
      <c r="B70">
        <v>21</v>
      </c>
      <c r="C70" s="1">
        <v>0</v>
      </c>
    </row>
    <row r="71" spans="1:3">
      <c r="A71">
        <v>3</v>
      </c>
      <c r="B71">
        <v>22</v>
      </c>
      <c r="C71" s="1">
        <v>0</v>
      </c>
    </row>
    <row r="72" spans="1:3">
      <c r="A72">
        <v>3</v>
      </c>
      <c r="B72">
        <v>23</v>
      </c>
      <c r="C72" s="1">
        <v>0</v>
      </c>
    </row>
    <row r="73" spans="1:3">
      <c r="A73">
        <v>3</v>
      </c>
      <c r="B73">
        <v>24</v>
      </c>
      <c r="C73" s="1">
        <v>0</v>
      </c>
    </row>
    <row r="74" spans="1:3">
      <c r="A74">
        <v>4</v>
      </c>
      <c r="B74">
        <v>1</v>
      </c>
      <c r="C74" s="1">
        <v>0</v>
      </c>
    </row>
    <row r="75" spans="1:3">
      <c r="A75">
        <v>4</v>
      </c>
      <c r="B75">
        <v>2</v>
      </c>
      <c r="C75" s="1">
        <v>0</v>
      </c>
    </row>
    <row r="76" spans="1:3">
      <c r="A76">
        <v>4</v>
      </c>
      <c r="B76">
        <v>3</v>
      </c>
      <c r="C76" s="1">
        <v>0</v>
      </c>
    </row>
    <row r="77" spans="1:3">
      <c r="A77">
        <v>4</v>
      </c>
      <c r="B77">
        <v>4</v>
      </c>
      <c r="C77" s="1">
        <v>0</v>
      </c>
    </row>
    <row r="78" spans="1:3">
      <c r="A78">
        <v>4</v>
      </c>
      <c r="B78">
        <v>5</v>
      </c>
      <c r="C78" s="1">
        <v>0</v>
      </c>
    </row>
    <row r="79" spans="1:3">
      <c r="A79">
        <v>4</v>
      </c>
      <c r="B79">
        <v>6</v>
      </c>
      <c r="C79" s="1">
        <v>0.15874099999999999</v>
      </c>
    </row>
    <row r="80" spans="1:3">
      <c r="A80">
        <v>4</v>
      </c>
      <c r="B80">
        <v>7</v>
      </c>
      <c r="C80" s="1">
        <v>1.0641499999999999</v>
      </c>
    </row>
    <row r="81" spans="1:3">
      <c r="A81">
        <v>4</v>
      </c>
      <c r="B81">
        <v>8</v>
      </c>
      <c r="C81" s="1">
        <v>9.4104799999999997</v>
      </c>
    </row>
    <row r="82" spans="1:3">
      <c r="A82">
        <v>4</v>
      </c>
      <c r="B82">
        <v>9</v>
      </c>
      <c r="C82" s="1">
        <v>52.294400000000003</v>
      </c>
    </row>
    <row r="83" spans="1:3">
      <c r="A83">
        <v>4</v>
      </c>
      <c r="B83">
        <v>10</v>
      </c>
      <c r="C83" s="1">
        <v>28.8203</v>
      </c>
    </row>
    <row r="84" spans="1:3">
      <c r="A84">
        <v>4</v>
      </c>
      <c r="B84">
        <v>11</v>
      </c>
      <c r="C84" s="1">
        <v>77.005700000000004</v>
      </c>
    </row>
    <row r="85" spans="1:3">
      <c r="A85">
        <v>4</v>
      </c>
      <c r="B85">
        <v>12</v>
      </c>
      <c r="C85" s="1">
        <v>140.28700000000001</v>
      </c>
    </row>
    <row r="86" spans="1:3">
      <c r="A86">
        <v>4</v>
      </c>
      <c r="B86">
        <v>13</v>
      </c>
      <c r="C86" s="1">
        <v>736.13599999999997</v>
      </c>
    </row>
    <row r="87" spans="1:3">
      <c r="A87">
        <v>4</v>
      </c>
      <c r="B87">
        <v>14</v>
      </c>
      <c r="C87" s="1">
        <v>813.98500000000001</v>
      </c>
    </row>
    <row r="88" spans="1:3">
      <c r="A88">
        <v>4</v>
      </c>
      <c r="B88">
        <v>15</v>
      </c>
      <c r="C88" s="1">
        <v>300.01900000000001</v>
      </c>
    </row>
    <row r="89" spans="1:3">
      <c r="A89">
        <v>4</v>
      </c>
      <c r="B89">
        <v>16</v>
      </c>
      <c r="C89" s="1">
        <v>45.979700000000001</v>
      </c>
    </row>
    <row r="90" spans="1:3">
      <c r="A90">
        <v>4</v>
      </c>
      <c r="B90">
        <v>17</v>
      </c>
      <c r="C90" s="1">
        <v>47.283999999999999</v>
      </c>
    </row>
    <row r="91" spans="1:3">
      <c r="A91">
        <v>4</v>
      </c>
      <c r="B91">
        <v>18</v>
      </c>
      <c r="C91" s="1">
        <v>324.21300000000002</v>
      </c>
    </row>
    <row r="92" spans="1:3">
      <c r="A92">
        <v>4</v>
      </c>
      <c r="B92">
        <v>19</v>
      </c>
      <c r="C92" s="1">
        <v>95.736199999999997</v>
      </c>
    </row>
    <row r="93" spans="1:3">
      <c r="A93">
        <v>4</v>
      </c>
      <c r="B93">
        <v>20</v>
      </c>
      <c r="C93" s="1">
        <v>0</v>
      </c>
    </row>
    <row r="94" spans="1:3">
      <c r="A94">
        <v>4</v>
      </c>
      <c r="B94">
        <v>21</v>
      </c>
      <c r="C94" s="1">
        <v>0</v>
      </c>
    </row>
    <row r="95" spans="1:3">
      <c r="A95">
        <v>4</v>
      </c>
      <c r="B95">
        <v>22</v>
      </c>
      <c r="C95" s="1">
        <v>0</v>
      </c>
    </row>
    <row r="96" spans="1:3">
      <c r="A96">
        <v>4</v>
      </c>
      <c r="B96">
        <v>23</v>
      </c>
      <c r="C96" s="1">
        <v>0</v>
      </c>
    </row>
    <row r="97" spans="1:3">
      <c r="A97">
        <v>4</v>
      </c>
      <c r="B97">
        <v>24</v>
      </c>
      <c r="C97" s="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2"/>
  <sheetViews>
    <sheetView tabSelected="1" topLeftCell="A43" zoomScale="134" workbookViewId="0">
      <selection activeCell="A36" sqref="A36"/>
    </sheetView>
  </sheetViews>
  <sheetFormatPr baseColWidth="10" defaultRowHeight="15.5"/>
  <cols>
    <col min="3" max="3" width="14.1640625" style="9" bestFit="1" customWidth="1"/>
    <col min="4" max="4" width="13.1640625" style="9" bestFit="1" customWidth="1"/>
    <col min="5" max="5" width="19.33203125" style="9" bestFit="1" customWidth="1"/>
    <col min="7" max="7" width="16" bestFit="1" customWidth="1"/>
    <col min="8" max="8" width="13.33203125" customWidth="1"/>
  </cols>
  <sheetData>
    <row r="1" spans="2:8">
      <c r="B1" t="s">
        <v>0</v>
      </c>
      <c r="C1" s="9" t="s">
        <v>11</v>
      </c>
      <c r="D1" s="9" t="s">
        <v>14</v>
      </c>
      <c r="E1" s="9" t="s">
        <v>15</v>
      </c>
    </row>
    <row r="2" spans="2:8">
      <c r="G2" t="s">
        <v>10</v>
      </c>
      <c r="H2">
        <f>4800*PI()/24</f>
        <v>628.31853071795865</v>
      </c>
    </row>
    <row r="3" spans="2:8">
      <c r="B3">
        <v>0</v>
      </c>
      <c r="C3" s="9">
        <f>$H$2*SIN($H$3*(B3-7))</f>
        <v>-606.90909595647759</v>
      </c>
      <c r="D3" s="9">
        <f>IF(C3&lt;0,0,C3)</f>
        <v>0</v>
      </c>
      <c r="G3" t="s">
        <v>12</v>
      </c>
      <c r="H3">
        <f>2*PI()/H4</f>
        <v>0.26179938779914941</v>
      </c>
    </row>
    <row r="4" spans="2:8">
      <c r="B4">
        <f>B3+1</f>
        <v>1</v>
      </c>
      <c r="C4" s="9">
        <f t="shared" ref="C4:C26" si="0">$H$2*SIN($H$3*(B4-7))</f>
        <v>-628.31853071795865</v>
      </c>
      <c r="D4" s="9">
        <f t="shared" ref="D4:D26" si="1">IF(C4&lt;0,0,C4)</f>
        <v>0</v>
      </c>
      <c r="E4" s="9">
        <f>D4*(B4-B3)+E3</f>
        <v>0</v>
      </c>
      <c r="G4" t="s">
        <v>13</v>
      </c>
      <c r="H4">
        <f>24</f>
        <v>24</v>
      </c>
    </row>
    <row r="5" spans="2:8">
      <c r="B5">
        <f t="shared" ref="B5:B26" si="2">B4+1</f>
        <v>2</v>
      </c>
      <c r="C5" s="9">
        <f t="shared" si="0"/>
        <v>-606.90909595647747</v>
      </c>
      <c r="D5" s="9">
        <f t="shared" si="1"/>
        <v>0</v>
      </c>
      <c r="E5" s="9">
        <f t="shared" ref="E5:E26" si="3">D5*(B5-B4)+E4</f>
        <v>0</v>
      </c>
    </row>
    <row r="6" spans="2:8">
      <c r="B6">
        <f t="shared" si="2"/>
        <v>3</v>
      </c>
      <c r="C6" s="9">
        <f t="shared" si="0"/>
        <v>-544.13980927026535</v>
      </c>
      <c r="D6" s="9">
        <f t="shared" si="1"/>
        <v>0</v>
      </c>
      <c r="E6" s="9">
        <f t="shared" si="3"/>
        <v>0</v>
      </c>
    </row>
    <row r="7" spans="2:8">
      <c r="B7">
        <f t="shared" si="2"/>
        <v>4</v>
      </c>
      <c r="C7" s="9">
        <f t="shared" si="0"/>
        <v>-444.2882938158366</v>
      </c>
      <c r="D7" s="9">
        <f t="shared" si="1"/>
        <v>0</v>
      </c>
      <c r="E7" s="9">
        <f t="shared" si="3"/>
        <v>0</v>
      </c>
    </row>
    <row r="8" spans="2:8">
      <c r="B8">
        <f t="shared" si="2"/>
        <v>5</v>
      </c>
      <c r="C8" s="9">
        <f t="shared" si="0"/>
        <v>-314.15926535897927</v>
      </c>
      <c r="D8" s="9">
        <f t="shared" si="1"/>
        <v>0</v>
      </c>
      <c r="E8" s="9">
        <f t="shared" si="3"/>
        <v>0</v>
      </c>
    </row>
    <row r="9" spans="2:8">
      <c r="B9">
        <f t="shared" si="2"/>
        <v>6</v>
      </c>
      <c r="C9" s="9">
        <f t="shared" si="0"/>
        <v>-162.6208021406409</v>
      </c>
      <c r="D9" s="9">
        <f t="shared" si="1"/>
        <v>0</v>
      </c>
      <c r="E9" s="9">
        <f t="shared" si="3"/>
        <v>0</v>
      </c>
    </row>
    <row r="10" spans="2:8">
      <c r="B10">
        <f t="shared" si="2"/>
        <v>7</v>
      </c>
      <c r="C10" s="9">
        <f t="shared" si="0"/>
        <v>0</v>
      </c>
      <c r="D10" s="9">
        <f t="shared" si="1"/>
        <v>0</v>
      </c>
      <c r="E10" s="9">
        <f t="shared" si="3"/>
        <v>0</v>
      </c>
    </row>
    <row r="11" spans="2:8">
      <c r="B11">
        <f t="shared" si="2"/>
        <v>8</v>
      </c>
      <c r="C11" s="9">
        <f t="shared" si="0"/>
        <v>162.6208021406409</v>
      </c>
      <c r="D11" s="9">
        <f t="shared" si="1"/>
        <v>162.6208021406409</v>
      </c>
      <c r="E11" s="9">
        <f t="shared" si="3"/>
        <v>162.6208021406409</v>
      </c>
    </row>
    <row r="12" spans="2:8">
      <c r="B12">
        <f t="shared" si="2"/>
        <v>9</v>
      </c>
      <c r="C12" s="9">
        <f t="shared" si="0"/>
        <v>314.15926535897927</v>
      </c>
      <c r="D12" s="9">
        <f t="shared" si="1"/>
        <v>314.15926535897927</v>
      </c>
      <c r="E12" s="9">
        <f t="shared" si="3"/>
        <v>476.78006749962015</v>
      </c>
    </row>
    <row r="13" spans="2:8">
      <c r="B13">
        <f t="shared" si="2"/>
        <v>10</v>
      </c>
      <c r="C13" s="9">
        <f t="shared" si="0"/>
        <v>444.2882938158366</v>
      </c>
      <c r="D13" s="9">
        <f t="shared" si="1"/>
        <v>444.2882938158366</v>
      </c>
      <c r="E13" s="9">
        <f t="shared" si="3"/>
        <v>921.06836131545674</v>
      </c>
    </row>
    <row r="14" spans="2:8">
      <c r="B14">
        <f t="shared" si="2"/>
        <v>11</v>
      </c>
      <c r="C14" s="9">
        <f t="shared" si="0"/>
        <v>544.13980927026535</v>
      </c>
      <c r="D14" s="9">
        <f t="shared" si="1"/>
        <v>544.13980927026535</v>
      </c>
      <c r="E14" s="9">
        <f t="shared" si="3"/>
        <v>1465.2081705857222</v>
      </c>
    </row>
    <row r="15" spans="2:8">
      <c r="B15">
        <f t="shared" si="2"/>
        <v>12</v>
      </c>
      <c r="C15" s="9">
        <f t="shared" si="0"/>
        <v>606.90909595647747</v>
      </c>
      <c r="D15" s="9">
        <f t="shared" si="1"/>
        <v>606.90909595647747</v>
      </c>
      <c r="E15" s="9">
        <f t="shared" si="3"/>
        <v>2072.1172665421996</v>
      </c>
    </row>
    <row r="16" spans="2:8">
      <c r="B16">
        <f t="shared" si="2"/>
        <v>13</v>
      </c>
      <c r="C16" s="9">
        <f t="shared" si="0"/>
        <v>628.31853071795865</v>
      </c>
      <c r="D16" s="9">
        <f t="shared" si="1"/>
        <v>628.31853071795865</v>
      </c>
      <c r="E16" s="9">
        <f t="shared" si="3"/>
        <v>2700.4357972601583</v>
      </c>
    </row>
    <row r="17" spans="2:7">
      <c r="B17">
        <f t="shared" si="2"/>
        <v>14</v>
      </c>
      <c r="C17" s="9">
        <f t="shared" si="0"/>
        <v>606.90909595647759</v>
      </c>
      <c r="D17" s="9">
        <f t="shared" si="1"/>
        <v>606.90909595647759</v>
      </c>
      <c r="E17" s="9">
        <f t="shared" si="3"/>
        <v>3307.3448932166357</v>
      </c>
    </row>
    <row r="18" spans="2:7">
      <c r="B18">
        <f>B17+1</f>
        <v>15</v>
      </c>
      <c r="C18" s="9">
        <f t="shared" si="0"/>
        <v>544.13980927026535</v>
      </c>
      <c r="D18" s="9">
        <f t="shared" si="1"/>
        <v>544.13980927026535</v>
      </c>
      <c r="E18" s="9">
        <f t="shared" si="3"/>
        <v>3851.4847024869009</v>
      </c>
    </row>
    <row r="19" spans="2:7">
      <c r="B19">
        <f t="shared" si="2"/>
        <v>16</v>
      </c>
      <c r="C19" s="9">
        <f t="shared" si="0"/>
        <v>444.28829381583665</v>
      </c>
      <c r="D19" s="9">
        <f t="shared" si="1"/>
        <v>444.28829381583665</v>
      </c>
      <c r="E19" s="9">
        <f t="shared" si="3"/>
        <v>4295.7729963027377</v>
      </c>
    </row>
    <row r="20" spans="2:7">
      <c r="B20">
        <f t="shared" si="2"/>
        <v>17</v>
      </c>
      <c r="C20" s="9">
        <f t="shared" si="0"/>
        <v>314.15926535897955</v>
      </c>
      <c r="D20" s="9">
        <f t="shared" si="1"/>
        <v>314.15926535897955</v>
      </c>
      <c r="E20" s="9">
        <f t="shared" si="3"/>
        <v>4609.9322616617173</v>
      </c>
    </row>
    <row r="21" spans="2:7">
      <c r="B21">
        <f t="shared" si="2"/>
        <v>18</v>
      </c>
      <c r="C21" s="9">
        <f t="shared" si="0"/>
        <v>162.62080214064108</v>
      </c>
      <c r="D21" s="9">
        <f t="shared" si="1"/>
        <v>162.62080214064108</v>
      </c>
      <c r="E21" s="9">
        <f t="shared" si="3"/>
        <v>4772.5530638023583</v>
      </c>
    </row>
    <row r="22" spans="2:7">
      <c r="B22">
        <f t="shared" si="2"/>
        <v>19</v>
      </c>
      <c r="C22" s="9">
        <f t="shared" si="0"/>
        <v>7.6978347709956139E-14</v>
      </c>
      <c r="D22" s="9">
        <f t="shared" si="1"/>
        <v>7.6978347709956139E-14</v>
      </c>
      <c r="E22" s="9">
        <f t="shared" si="3"/>
        <v>4772.5530638023583</v>
      </c>
    </row>
    <row r="23" spans="2:7">
      <c r="B23">
        <f t="shared" si="2"/>
        <v>20</v>
      </c>
      <c r="C23" s="9">
        <f t="shared" si="0"/>
        <v>-162.62080214064065</v>
      </c>
      <c r="D23" s="9">
        <f t="shared" si="1"/>
        <v>0</v>
      </c>
      <c r="E23" s="9">
        <f t="shared" si="3"/>
        <v>4772.5530638023583</v>
      </c>
    </row>
    <row r="24" spans="2:7">
      <c r="B24">
        <f t="shared" si="2"/>
        <v>21</v>
      </c>
      <c r="C24" s="9">
        <f t="shared" si="0"/>
        <v>-314.15926535897916</v>
      </c>
      <c r="D24" s="9">
        <f t="shared" si="1"/>
        <v>0</v>
      </c>
      <c r="E24" s="9">
        <f t="shared" si="3"/>
        <v>4772.5530638023583</v>
      </c>
    </row>
    <row r="25" spans="2:7">
      <c r="B25">
        <f>B24+1</f>
        <v>22</v>
      </c>
      <c r="C25" s="9">
        <f t="shared" si="0"/>
        <v>-444.28829381583637</v>
      </c>
      <c r="D25" s="9">
        <f t="shared" si="1"/>
        <v>0</v>
      </c>
      <c r="E25" s="9">
        <f t="shared" si="3"/>
        <v>4772.5530638023583</v>
      </c>
    </row>
    <row r="26" spans="2:7">
      <c r="B26">
        <f t="shared" si="2"/>
        <v>23</v>
      </c>
      <c r="C26" s="9">
        <f t="shared" si="0"/>
        <v>-544.13980927026523</v>
      </c>
      <c r="D26" s="9">
        <f t="shared" si="1"/>
        <v>0</v>
      </c>
      <c r="E26" s="9">
        <f t="shared" si="3"/>
        <v>4772.5530638023583</v>
      </c>
    </row>
    <row r="29" spans="2:7">
      <c r="G29" s="9"/>
    </row>
    <row r="35" spans="1:5">
      <c r="A35" t="s">
        <v>16</v>
      </c>
    </row>
    <row r="37" spans="1:5">
      <c r="B37">
        <v>0</v>
      </c>
      <c r="C37" s="9">
        <f>$H$2*SIN($H$3*(B37-7))</f>
        <v>-606.90909595647759</v>
      </c>
      <c r="D37" s="9">
        <f>IF(C37&lt;0,0,C37)</f>
        <v>0</v>
      </c>
    </row>
    <row r="38" spans="1:5">
      <c r="B38">
        <f>B37+0.25</f>
        <v>0.25</v>
      </c>
      <c r="C38" s="9">
        <f t="shared" ref="C38:C101" si="4">$H$2*SIN($H$3*(B38-7))</f>
        <v>-616.24556633275893</v>
      </c>
      <c r="D38" s="9">
        <f t="shared" ref="D38:D101" si="5">IF(C38&lt;0,0,C38)</f>
        <v>0</v>
      </c>
      <c r="E38" s="9">
        <f>D38*(B38-B37)+E37</f>
        <v>0</v>
      </c>
    </row>
    <row r="39" spans="1:5">
      <c r="B39">
        <f t="shared" ref="B39:B102" si="6">B38+0.25</f>
        <v>0.5</v>
      </c>
      <c r="C39" s="9">
        <f t="shared" si="4"/>
        <v>-622.94317858626277</v>
      </c>
      <c r="D39" s="9">
        <f t="shared" si="5"/>
        <v>0</v>
      </c>
      <c r="E39" s="9">
        <f t="shared" ref="E39:E102" si="7">D39*(B39-B38)+E38</f>
        <v>0</v>
      </c>
    </row>
    <row r="40" spans="1:5">
      <c r="B40">
        <f t="shared" si="6"/>
        <v>0.75</v>
      </c>
      <c r="C40" s="9">
        <f t="shared" si="4"/>
        <v>-626.97325251308359</v>
      </c>
      <c r="D40" s="9">
        <f t="shared" si="5"/>
        <v>0</v>
      </c>
      <c r="E40" s="9">
        <f t="shared" si="7"/>
        <v>0</v>
      </c>
    </row>
    <row r="41" spans="1:5">
      <c r="B41">
        <f t="shared" si="6"/>
        <v>1</v>
      </c>
      <c r="C41" s="9">
        <f t="shared" si="4"/>
        <v>-628.31853071795865</v>
      </c>
      <c r="D41" s="9">
        <f t="shared" si="5"/>
        <v>0</v>
      </c>
      <c r="E41" s="9">
        <f t="shared" si="7"/>
        <v>0</v>
      </c>
    </row>
    <row r="42" spans="1:5">
      <c r="B42">
        <f t="shared" si="6"/>
        <v>1.25</v>
      </c>
      <c r="C42" s="9">
        <f t="shared" si="4"/>
        <v>-626.97325251308359</v>
      </c>
      <c r="D42" s="9">
        <f t="shared" si="5"/>
        <v>0</v>
      </c>
      <c r="E42" s="9">
        <f t="shared" si="7"/>
        <v>0</v>
      </c>
    </row>
    <row r="43" spans="1:5">
      <c r="B43">
        <f t="shared" si="6"/>
        <v>1.5</v>
      </c>
      <c r="C43" s="9">
        <f t="shared" si="4"/>
        <v>-622.94317858626277</v>
      </c>
      <c r="D43" s="9">
        <f t="shared" si="5"/>
        <v>0</v>
      </c>
      <c r="E43" s="9">
        <f t="shared" si="7"/>
        <v>0</v>
      </c>
    </row>
    <row r="44" spans="1:5">
      <c r="B44">
        <f t="shared" si="6"/>
        <v>1.75</v>
      </c>
      <c r="C44" s="9">
        <f t="shared" si="4"/>
        <v>-616.24556633275881</v>
      </c>
      <c r="D44" s="9">
        <f t="shared" si="5"/>
        <v>0</v>
      </c>
      <c r="E44" s="9">
        <f t="shared" si="7"/>
        <v>0</v>
      </c>
    </row>
    <row r="45" spans="1:5">
      <c r="B45">
        <f t="shared" si="6"/>
        <v>2</v>
      </c>
      <c r="C45" s="9">
        <f t="shared" si="4"/>
        <v>-606.90909595647747</v>
      </c>
      <c r="D45" s="9">
        <f t="shared" si="5"/>
        <v>0</v>
      </c>
      <c r="E45" s="9">
        <f t="shared" si="7"/>
        <v>0</v>
      </c>
    </row>
    <row r="46" spans="1:5">
      <c r="B46">
        <f t="shared" si="6"/>
        <v>2.25</v>
      </c>
      <c r="C46" s="9">
        <f t="shared" si="4"/>
        <v>-594.9737476569311</v>
      </c>
      <c r="D46" s="9">
        <f t="shared" si="5"/>
        <v>0</v>
      </c>
      <c r="E46" s="9">
        <f t="shared" si="7"/>
        <v>0</v>
      </c>
    </row>
    <row r="47" spans="1:5">
      <c r="B47">
        <f t="shared" si="6"/>
        <v>2.5</v>
      </c>
      <c r="C47" s="9">
        <f t="shared" si="4"/>
        <v>-580.49063042788623</v>
      </c>
      <c r="D47" s="9">
        <f t="shared" si="5"/>
        <v>0</v>
      </c>
      <c r="E47" s="9">
        <f t="shared" si="7"/>
        <v>0</v>
      </c>
    </row>
    <row r="48" spans="1:5">
      <c r="B48">
        <f t="shared" si="6"/>
        <v>2.75</v>
      </c>
      <c r="C48" s="9">
        <f t="shared" si="4"/>
        <v>-563.52176320080616</v>
      </c>
      <c r="D48" s="9">
        <f t="shared" si="5"/>
        <v>0</v>
      </c>
      <c r="E48" s="9">
        <f t="shared" si="7"/>
        <v>0</v>
      </c>
    </row>
    <row r="49" spans="2:5">
      <c r="B49">
        <f t="shared" si="6"/>
        <v>3</v>
      </c>
      <c r="C49" s="9">
        <f t="shared" si="4"/>
        <v>-544.13980927026535</v>
      </c>
      <c r="D49" s="9">
        <f t="shared" si="5"/>
        <v>0</v>
      </c>
      <c r="E49" s="9">
        <f t="shared" si="7"/>
        <v>0</v>
      </c>
    </row>
    <row r="50" spans="2:5">
      <c r="B50">
        <f t="shared" si="6"/>
        <v>3.25</v>
      </c>
      <c r="C50" s="9">
        <f t="shared" si="4"/>
        <v>-522.42776513856586</v>
      </c>
      <c r="D50" s="9">
        <f t="shared" si="5"/>
        <v>0</v>
      </c>
      <c r="E50" s="9">
        <f t="shared" si="7"/>
        <v>0</v>
      </c>
    </row>
    <row r="51" spans="2:5">
      <c r="B51">
        <f t="shared" si="6"/>
        <v>3.5</v>
      </c>
      <c r="C51" s="9">
        <f t="shared" si="4"/>
        <v>-498.47860511197354</v>
      </c>
      <c r="D51" s="9">
        <f t="shared" si="5"/>
        <v>0</v>
      </c>
      <c r="E51" s="9">
        <f t="shared" si="7"/>
        <v>0</v>
      </c>
    </row>
    <row r="52" spans="2:5">
      <c r="B52">
        <f t="shared" si="6"/>
        <v>3.75</v>
      </c>
      <c r="C52" s="9">
        <f t="shared" si="4"/>
        <v>-472.39488317046391</v>
      </c>
      <c r="D52" s="9">
        <f t="shared" si="5"/>
        <v>0</v>
      </c>
      <c r="E52" s="9">
        <f t="shared" si="7"/>
        <v>0</v>
      </c>
    </row>
    <row r="53" spans="2:5">
      <c r="B53">
        <f t="shared" si="6"/>
        <v>4</v>
      </c>
      <c r="C53" s="9">
        <f t="shared" si="4"/>
        <v>-444.2882938158366</v>
      </c>
      <c r="D53" s="9">
        <f t="shared" si="5"/>
        <v>0</v>
      </c>
      <c r="E53" s="9">
        <f t="shared" si="7"/>
        <v>0</v>
      </c>
    </row>
    <row r="54" spans="2:5">
      <c r="B54">
        <f t="shared" si="6"/>
        <v>4.25</v>
      </c>
      <c r="C54" s="9">
        <f t="shared" si="4"/>
        <v>-414.27919377871007</v>
      </c>
      <c r="D54" s="9">
        <f t="shared" si="5"/>
        <v>0</v>
      </c>
      <c r="E54" s="9">
        <f t="shared" si="7"/>
        <v>0</v>
      </c>
    </row>
    <row r="55" spans="2:5">
      <c r="B55">
        <f t="shared" si="6"/>
        <v>4.5</v>
      </c>
      <c r="C55" s="9">
        <f t="shared" si="4"/>
        <v>-382.49608663252417</v>
      </c>
      <c r="D55" s="9">
        <f t="shared" si="5"/>
        <v>0</v>
      </c>
      <c r="E55" s="9">
        <f t="shared" si="7"/>
        <v>0</v>
      </c>
    </row>
    <row r="56" spans="2:5">
      <c r="B56">
        <f t="shared" si="6"/>
        <v>4.75</v>
      </c>
      <c r="C56" s="9">
        <f t="shared" si="4"/>
        <v>-349.07507252151038</v>
      </c>
      <c r="D56" s="9">
        <f t="shared" si="5"/>
        <v>0</v>
      </c>
      <c r="E56" s="9">
        <f t="shared" si="7"/>
        <v>0</v>
      </c>
    </row>
    <row r="57" spans="2:5">
      <c r="B57">
        <f t="shared" si="6"/>
        <v>5</v>
      </c>
      <c r="C57" s="9">
        <f t="shared" si="4"/>
        <v>-314.15926535897927</v>
      </c>
      <c r="D57" s="9">
        <f t="shared" si="5"/>
        <v>0</v>
      </c>
      <c r="E57" s="9">
        <f t="shared" si="7"/>
        <v>0</v>
      </c>
    </row>
    <row r="58" spans="2:5">
      <c r="B58">
        <f t="shared" si="6"/>
        <v>5.25</v>
      </c>
      <c r="C58" s="9">
        <f t="shared" si="4"/>
        <v>-277.89817999157322</v>
      </c>
      <c r="D58" s="9">
        <f t="shared" si="5"/>
        <v>0</v>
      </c>
      <c r="E58" s="9">
        <f t="shared" si="7"/>
        <v>0</v>
      </c>
    </row>
    <row r="59" spans="2:5">
      <c r="B59">
        <f t="shared" si="6"/>
        <v>5.5</v>
      </c>
      <c r="C59" s="9">
        <f t="shared" si="4"/>
        <v>-240.44709195373852</v>
      </c>
      <c r="D59" s="9">
        <f t="shared" si="5"/>
        <v>0</v>
      </c>
      <c r="E59" s="9">
        <f t="shared" si="7"/>
        <v>0</v>
      </c>
    </row>
    <row r="60" spans="2:5">
      <c r="B60">
        <f t="shared" si="6"/>
        <v>5.75</v>
      </c>
      <c r="C60" s="9">
        <f t="shared" si="4"/>
        <v>-201.96637255404869</v>
      </c>
      <c r="D60" s="9">
        <f t="shared" si="5"/>
        <v>0</v>
      </c>
      <c r="E60" s="9">
        <f t="shared" si="7"/>
        <v>0</v>
      </c>
    </row>
    <row r="61" spans="2:5">
      <c r="B61">
        <f t="shared" si="6"/>
        <v>6</v>
      </c>
      <c r="C61" s="9">
        <f t="shared" si="4"/>
        <v>-162.6208021406409</v>
      </c>
      <c r="D61" s="9">
        <f t="shared" si="5"/>
        <v>0</v>
      </c>
      <c r="E61" s="9">
        <f t="shared" si="7"/>
        <v>0</v>
      </c>
    </row>
    <row r="62" spans="2:5">
      <c r="B62">
        <f t="shared" si="6"/>
        <v>6.25</v>
      </c>
      <c r="C62" s="9">
        <f t="shared" si="4"/>
        <v>-122.57886448646713</v>
      </c>
      <c r="D62" s="9">
        <f t="shared" si="5"/>
        <v>0</v>
      </c>
      <c r="E62" s="9">
        <f t="shared" si="7"/>
        <v>0</v>
      </c>
    </row>
    <row r="63" spans="2:5">
      <c r="B63">
        <f t="shared" si="6"/>
        <v>6.5</v>
      </c>
      <c r="C63" s="9">
        <f t="shared" si="4"/>
        <v>-82.012025315912652</v>
      </c>
      <c r="D63" s="9">
        <f t="shared" si="5"/>
        <v>0</v>
      </c>
      <c r="E63" s="9">
        <f t="shared" si="7"/>
        <v>0</v>
      </c>
    </row>
    <row r="64" spans="2:5">
      <c r="B64">
        <f t="shared" si="6"/>
        <v>6.75</v>
      </c>
      <c r="C64" s="9">
        <f t="shared" si="4"/>
        <v>-41.09399806224026</v>
      </c>
      <c r="D64" s="9">
        <f t="shared" si="5"/>
        <v>0</v>
      </c>
      <c r="E64" s="9">
        <f t="shared" si="7"/>
        <v>0</v>
      </c>
    </row>
    <row r="65" spans="2:5">
      <c r="B65">
        <f t="shared" si="6"/>
        <v>7</v>
      </c>
      <c r="C65" s="9">
        <f t="shared" si="4"/>
        <v>0</v>
      </c>
      <c r="D65" s="9">
        <f t="shared" si="5"/>
        <v>0</v>
      </c>
      <c r="E65" s="9">
        <f t="shared" si="7"/>
        <v>0</v>
      </c>
    </row>
    <row r="66" spans="2:5">
      <c r="B66">
        <f t="shared" si="6"/>
        <v>7.25</v>
      </c>
      <c r="C66" s="9">
        <f t="shared" si="4"/>
        <v>41.09399806224026</v>
      </c>
      <c r="D66" s="9">
        <f t="shared" si="5"/>
        <v>41.09399806224026</v>
      </c>
      <c r="E66" s="9">
        <f t="shared" si="7"/>
        <v>10.273499515560065</v>
      </c>
    </row>
    <row r="67" spans="2:5">
      <c r="B67">
        <f t="shared" si="6"/>
        <v>7.5</v>
      </c>
      <c r="C67" s="9">
        <f t="shared" si="4"/>
        <v>82.012025315912652</v>
      </c>
      <c r="D67" s="9">
        <f t="shared" si="5"/>
        <v>82.012025315912652</v>
      </c>
      <c r="E67" s="9">
        <f t="shared" si="7"/>
        <v>30.776505844538228</v>
      </c>
    </row>
    <row r="68" spans="2:5">
      <c r="B68">
        <f t="shared" si="6"/>
        <v>7.75</v>
      </c>
      <c r="C68" s="9">
        <f t="shared" si="4"/>
        <v>122.57886448646713</v>
      </c>
      <c r="D68" s="9">
        <f t="shared" si="5"/>
        <v>122.57886448646713</v>
      </c>
      <c r="E68" s="9">
        <f t="shared" si="7"/>
        <v>61.421221966155009</v>
      </c>
    </row>
    <row r="69" spans="2:5">
      <c r="B69">
        <f t="shared" si="6"/>
        <v>8</v>
      </c>
      <c r="C69" s="9">
        <f t="shared" si="4"/>
        <v>162.6208021406409</v>
      </c>
      <c r="D69" s="9">
        <f t="shared" si="5"/>
        <v>162.6208021406409</v>
      </c>
      <c r="E69" s="9">
        <f t="shared" si="7"/>
        <v>102.07642250131524</v>
      </c>
    </row>
    <row r="70" spans="2:5">
      <c r="B70">
        <f t="shared" si="6"/>
        <v>8.25</v>
      </c>
      <c r="C70" s="9">
        <f t="shared" si="4"/>
        <v>201.96637255404869</v>
      </c>
      <c r="D70" s="9">
        <f t="shared" si="5"/>
        <v>201.96637255404869</v>
      </c>
      <c r="E70" s="9">
        <f t="shared" si="7"/>
        <v>152.56801563982742</v>
      </c>
    </row>
    <row r="71" spans="2:5">
      <c r="B71">
        <f t="shared" si="6"/>
        <v>8.5</v>
      </c>
      <c r="C71" s="9">
        <f t="shared" si="4"/>
        <v>240.44709195373852</v>
      </c>
      <c r="D71" s="9">
        <f t="shared" si="5"/>
        <v>240.44709195373852</v>
      </c>
      <c r="E71" s="9">
        <f t="shared" si="7"/>
        <v>212.67978862826206</v>
      </c>
    </row>
    <row r="72" spans="2:5">
      <c r="B72">
        <f t="shared" si="6"/>
        <v>8.75</v>
      </c>
      <c r="C72" s="9">
        <f t="shared" si="4"/>
        <v>277.89817999157322</v>
      </c>
      <c r="D72" s="9">
        <f t="shared" si="5"/>
        <v>277.89817999157322</v>
      </c>
      <c r="E72" s="9">
        <f t="shared" si="7"/>
        <v>282.15433362615533</v>
      </c>
    </row>
    <row r="73" spans="2:5">
      <c r="B73">
        <f t="shared" si="6"/>
        <v>9</v>
      </c>
      <c r="C73" s="9">
        <f t="shared" si="4"/>
        <v>314.15926535897927</v>
      </c>
      <c r="D73" s="9">
        <f t="shared" si="5"/>
        <v>314.15926535897927</v>
      </c>
      <c r="E73" s="9">
        <f t="shared" si="7"/>
        <v>360.69414996590012</v>
      </c>
    </row>
    <row r="74" spans="2:5">
      <c r="B74">
        <f t="shared" si="6"/>
        <v>9.25</v>
      </c>
      <c r="C74" s="9">
        <f t="shared" si="4"/>
        <v>349.07507252151038</v>
      </c>
      <c r="D74" s="9">
        <f t="shared" si="5"/>
        <v>349.07507252151038</v>
      </c>
      <c r="E74" s="9">
        <f t="shared" si="7"/>
        <v>447.96291809627769</v>
      </c>
    </row>
    <row r="75" spans="2:5">
      <c r="B75">
        <f t="shared" si="6"/>
        <v>9.5</v>
      </c>
      <c r="C75" s="9">
        <f t="shared" si="4"/>
        <v>382.49608663252417</v>
      </c>
      <c r="D75" s="9">
        <f t="shared" si="5"/>
        <v>382.49608663252417</v>
      </c>
      <c r="E75" s="9">
        <f t="shared" si="7"/>
        <v>543.58693975440872</v>
      </c>
    </row>
    <row r="76" spans="2:5">
      <c r="B76">
        <f t="shared" si="6"/>
        <v>9.75</v>
      </c>
      <c r="C76" s="9">
        <f t="shared" si="4"/>
        <v>414.27919377871007</v>
      </c>
      <c r="D76" s="9">
        <f t="shared" si="5"/>
        <v>414.27919377871007</v>
      </c>
      <c r="E76" s="9">
        <f t="shared" si="7"/>
        <v>647.15673819908625</v>
      </c>
    </row>
    <row r="77" spans="2:5">
      <c r="B77">
        <f t="shared" si="6"/>
        <v>10</v>
      </c>
      <c r="C77" s="9">
        <f t="shared" si="4"/>
        <v>444.2882938158366</v>
      </c>
      <c r="D77" s="9">
        <f t="shared" si="5"/>
        <v>444.2882938158366</v>
      </c>
      <c r="E77" s="9">
        <f t="shared" si="7"/>
        <v>758.22881165304534</v>
      </c>
    </row>
    <row r="78" spans="2:5">
      <c r="B78">
        <f t="shared" si="6"/>
        <v>10.25</v>
      </c>
      <c r="C78" s="9">
        <f t="shared" si="4"/>
        <v>472.39488317046391</v>
      </c>
      <c r="D78" s="9">
        <f t="shared" si="5"/>
        <v>472.39488317046391</v>
      </c>
      <c r="E78" s="9">
        <f t="shared" si="7"/>
        <v>876.32753244566129</v>
      </c>
    </row>
    <row r="79" spans="2:5">
      <c r="B79">
        <f t="shared" si="6"/>
        <v>10.5</v>
      </c>
      <c r="C79" s="9">
        <f t="shared" si="4"/>
        <v>498.47860511197354</v>
      </c>
      <c r="D79" s="9">
        <f t="shared" si="5"/>
        <v>498.47860511197354</v>
      </c>
      <c r="E79" s="9">
        <f t="shared" si="7"/>
        <v>1000.9471837236547</v>
      </c>
    </row>
    <row r="80" spans="2:5">
      <c r="B80">
        <f t="shared" si="6"/>
        <v>10.75</v>
      </c>
      <c r="C80" s="9">
        <f t="shared" si="4"/>
        <v>522.42776513856586</v>
      </c>
      <c r="D80" s="9">
        <f t="shared" si="5"/>
        <v>522.42776513856586</v>
      </c>
      <c r="E80" s="9">
        <f t="shared" si="7"/>
        <v>1131.5541250082961</v>
      </c>
    </row>
    <row r="81" spans="2:5">
      <c r="B81">
        <f t="shared" si="6"/>
        <v>11</v>
      </c>
      <c r="C81" s="9">
        <f t="shared" si="4"/>
        <v>544.13980927026535</v>
      </c>
      <c r="D81" s="9">
        <f t="shared" si="5"/>
        <v>544.13980927026535</v>
      </c>
      <c r="E81" s="9">
        <f t="shared" si="7"/>
        <v>1267.5890773258625</v>
      </c>
    </row>
    <row r="82" spans="2:5">
      <c r="B82">
        <f t="shared" si="6"/>
        <v>11.25</v>
      </c>
      <c r="C82" s="9">
        <f t="shared" si="4"/>
        <v>563.52176320080616</v>
      </c>
      <c r="D82" s="9">
        <f t="shared" si="5"/>
        <v>563.52176320080616</v>
      </c>
      <c r="E82" s="9">
        <f t="shared" si="7"/>
        <v>1408.469518126064</v>
      </c>
    </row>
    <row r="83" spans="2:5">
      <c r="B83">
        <f t="shared" si="6"/>
        <v>11.5</v>
      </c>
      <c r="C83" s="9">
        <f t="shared" si="4"/>
        <v>580.49063042788623</v>
      </c>
      <c r="D83" s="9">
        <f t="shared" si="5"/>
        <v>580.49063042788623</v>
      </c>
      <c r="E83" s="9">
        <f t="shared" si="7"/>
        <v>1553.5921757330357</v>
      </c>
    </row>
    <row r="84" spans="2:5">
      <c r="B84">
        <f t="shared" si="6"/>
        <v>11.75</v>
      </c>
      <c r="C84" s="9">
        <f t="shared" si="4"/>
        <v>594.9737476569311</v>
      </c>
      <c r="D84" s="9">
        <f t="shared" si="5"/>
        <v>594.9737476569311</v>
      </c>
      <c r="E84" s="9">
        <f t="shared" si="7"/>
        <v>1702.3356126472684</v>
      </c>
    </row>
    <row r="85" spans="2:5">
      <c r="B85">
        <f t="shared" si="6"/>
        <v>12</v>
      </c>
      <c r="C85" s="9">
        <f t="shared" si="4"/>
        <v>606.90909595647747</v>
      </c>
      <c r="D85" s="9">
        <f t="shared" si="5"/>
        <v>606.90909595647747</v>
      </c>
      <c r="E85" s="9">
        <f t="shared" si="7"/>
        <v>1854.0628866363877</v>
      </c>
    </row>
    <row r="86" spans="2:5">
      <c r="B86">
        <f t="shared" si="6"/>
        <v>12.25</v>
      </c>
      <c r="C86" s="9">
        <f t="shared" si="4"/>
        <v>616.24556633275881</v>
      </c>
      <c r="D86" s="9">
        <f t="shared" si="5"/>
        <v>616.24556633275881</v>
      </c>
      <c r="E86" s="9">
        <f t="shared" si="7"/>
        <v>2008.1242782195775</v>
      </c>
    </row>
    <row r="87" spans="2:5">
      <c r="B87">
        <f t="shared" si="6"/>
        <v>12.5</v>
      </c>
      <c r="C87" s="9">
        <f t="shared" si="4"/>
        <v>622.94317858626277</v>
      </c>
      <c r="D87" s="9">
        <f t="shared" si="5"/>
        <v>622.94317858626277</v>
      </c>
      <c r="E87" s="9">
        <f t="shared" si="7"/>
        <v>2163.8600728661431</v>
      </c>
    </row>
    <row r="88" spans="2:5">
      <c r="B88">
        <f t="shared" si="6"/>
        <v>12.75</v>
      </c>
      <c r="C88" s="9">
        <f t="shared" si="4"/>
        <v>626.97325251308359</v>
      </c>
      <c r="D88" s="9">
        <f t="shared" si="5"/>
        <v>626.97325251308359</v>
      </c>
      <c r="E88" s="9">
        <f t="shared" si="7"/>
        <v>2320.6033859944141</v>
      </c>
    </row>
    <row r="89" spans="2:5">
      <c r="B89">
        <f t="shared" si="6"/>
        <v>13</v>
      </c>
      <c r="C89" s="9">
        <f t="shared" si="4"/>
        <v>628.31853071795865</v>
      </c>
      <c r="D89" s="9">
        <f t="shared" si="5"/>
        <v>628.31853071795865</v>
      </c>
      <c r="E89" s="9">
        <f t="shared" si="7"/>
        <v>2477.6830186739039</v>
      </c>
    </row>
    <row r="90" spans="2:5">
      <c r="B90">
        <f t="shared" si="6"/>
        <v>13.25</v>
      </c>
      <c r="C90" s="9">
        <f t="shared" si="4"/>
        <v>626.97325251308359</v>
      </c>
      <c r="D90" s="9">
        <f t="shared" si="5"/>
        <v>626.97325251308359</v>
      </c>
      <c r="E90" s="9">
        <f t="shared" si="7"/>
        <v>2634.4263318021749</v>
      </c>
    </row>
    <row r="91" spans="2:5">
      <c r="B91">
        <f t="shared" si="6"/>
        <v>13.5</v>
      </c>
      <c r="C91" s="9">
        <f t="shared" si="4"/>
        <v>622.94317858626277</v>
      </c>
      <c r="D91" s="9">
        <f t="shared" si="5"/>
        <v>622.94317858626277</v>
      </c>
      <c r="E91" s="9">
        <f t="shared" si="7"/>
        <v>2790.1621264487408</v>
      </c>
    </row>
    <row r="92" spans="2:5">
      <c r="B92">
        <f t="shared" si="6"/>
        <v>13.75</v>
      </c>
      <c r="C92" s="9">
        <f t="shared" si="4"/>
        <v>616.24556633275893</v>
      </c>
      <c r="D92" s="9">
        <f t="shared" si="5"/>
        <v>616.24556633275893</v>
      </c>
      <c r="E92" s="9">
        <f t="shared" si="7"/>
        <v>2944.2235180319303</v>
      </c>
    </row>
    <row r="93" spans="2:5">
      <c r="B93">
        <f t="shared" si="6"/>
        <v>14</v>
      </c>
      <c r="C93" s="9">
        <f t="shared" si="4"/>
        <v>606.90909595647759</v>
      </c>
      <c r="D93" s="9">
        <f t="shared" si="5"/>
        <v>606.90909595647759</v>
      </c>
      <c r="E93" s="9">
        <f t="shared" si="7"/>
        <v>3095.9507920210499</v>
      </c>
    </row>
    <row r="94" spans="2:5">
      <c r="B94">
        <f t="shared" si="6"/>
        <v>14.25</v>
      </c>
      <c r="C94" s="9">
        <f t="shared" si="4"/>
        <v>594.9737476569311</v>
      </c>
      <c r="D94" s="9">
        <f t="shared" si="5"/>
        <v>594.9737476569311</v>
      </c>
      <c r="E94" s="9">
        <f t="shared" si="7"/>
        <v>3244.6942289352828</v>
      </c>
    </row>
    <row r="95" spans="2:5">
      <c r="B95">
        <f>B94+0.25</f>
        <v>14.5</v>
      </c>
      <c r="C95" s="9">
        <f t="shared" si="4"/>
        <v>580.49063042788623</v>
      </c>
      <c r="D95" s="9">
        <f t="shared" si="5"/>
        <v>580.49063042788623</v>
      </c>
      <c r="E95" s="9">
        <f t="shared" si="7"/>
        <v>3389.8168865422545</v>
      </c>
    </row>
    <row r="96" spans="2:5">
      <c r="B96">
        <f t="shared" si="6"/>
        <v>14.75</v>
      </c>
      <c r="C96" s="9">
        <f t="shared" si="4"/>
        <v>563.52176320080628</v>
      </c>
      <c r="D96" s="9">
        <f t="shared" si="5"/>
        <v>563.52176320080628</v>
      </c>
      <c r="E96" s="9">
        <f t="shared" si="7"/>
        <v>3530.697327342456</v>
      </c>
    </row>
    <row r="97" spans="2:5">
      <c r="B97">
        <f t="shared" si="6"/>
        <v>15</v>
      </c>
      <c r="C97" s="9">
        <f t="shared" si="4"/>
        <v>544.13980927026535</v>
      </c>
      <c r="D97" s="9">
        <f t="shared" si="5"/>
        <v>544.13980927026535</v>
      </c>
      <c r="E97" s="9">
        <f t="shared" si="7"/>
        <v>3666.7322796600224</v>
      </c>
    </row>
    <row r="98" spans="2:5">
      <c r="B98">
        <f t="shared" si="6"/>
        <v>15.25</v>
      </c>
      <c r="C98" s="9">
        <f t="shared" si="4"/>
        <v>522.42776513856609</v>
      </c>
      <c r="D98" s="9">
        <f t="shared" si="5"/>
        <v>522.42776513856609</v>
      </c>
      <c r="E98" s="9">
        <f t="shared" si="7"/>
        <v>3797.3392209446638</v>
      </c>
    </row>
    <row r="99" spans="2:5">
      <c r="B99">
        <f t="shared" si="6"/>
        <v>15.5</v>
      </c>
      <c r="C99" s="9">
        <f t="shared" si="4"/>
        <v>498.47860511197371</v>
      </c>
      <c r="D99" s="9">
        <f t="shared" si="5"/>
        <v>498.47860511197371</v>
      </c>
      <c r="E99" s="9">
        <f t="shared" si="7"/>
        <v>3921.9588722226572</v>
      </c>
    </row>
    <row r="100" spans="2:5">
      <c r="B100">
        <f t="shared" si="6"/>
        <v>15.75</v>
      </c>
      <c r="C100" s="9">
        <f t="shared" si="4"/>
        <v>472.3948831704642</v>
      </c>
      <c r="D100" s="9">
        <f t="shared" si="5"/>
        <v>472.3948831704642</v>
      </c>
      <c r="E100" s="9">
        <f t="shared" si="7"/>
        <v>4040.0575930152731</v>
      </c>
    </row>
    <row r="101" spans="2:5">
      <c r="B101">
        <f t="shared" si="6"/>
        <v>16</v>
      </c>
      <c r="C101" s="9">
        <f t="shared" si="4"/>
        <v>444.28829381583665</v>
      </c>
      <c r="D101" s="9">
        <f t="shared" si="5"/>
        <v>444.28829381583665</v>
      </c>
      <c r="E101" s="9">
        <f t="shared" si="7"/>
        <v>4151.1296664692327</v>
      </c>
    </row>
    <row r="102" spans="2:5">
      <c r="B102">
        <f t="shared" si="6"/>
        <v>16.25</v>
      </c>
      <c r="C102" s="9">
        <f t="shared" ref="C102:C132" si="8">$H$2*SIN($H$3*(B102-7))</f>
        <v>414.27919377871018</v>
      </c>
      <c r="D102" s="9">
        <f t="shared" ref="D102:D132" si="9">IF(C102&lt;0,0,C102)</f>
        <v>414.27919377871018</v>
      </c>
      <c r="E102" s="9">
        <f t="shared" si="7"/>
        <v>4254.6994649139106</v>
      </c>
    </row>
    <row r="103" spans="2:5">
      <c r="B103">
        <f t="shared" ref="B103:B128" si="10">B102+0.25</f>
        <v>16.5</v>
      </c>
      <c r="C103" s="9">
        <f t="shared" si="8"/>
        <v>382.4960866325244</v>
      </c>
      <c r="D103" s="9">
        <f t="shared" si="9"/>
        <v>382.4960866325244</v>
      </c>
      <c r="E103" s="9">
        <f t="shared" ref="E103:E132" si="11">D103*(B103-B102)+E102</f>
        <v>4350.3234865720415</v>
      </c>
    </row>
    <row r="104" spans="2:5">
      <c r="B104">
        <f t="shared" si="10"/>
        <v>16.75</v>
      </c>
      <c r="C104" s="9">
        <f t="shared" si="8"/>
        <v>349.07507252151055</v>
      </c>
      <c r="D104" s="9">
        <f t="shared" si="9"/>
        <v>349.07507252151055</v>
      </c>
      <c r="E104" s="9">
        <f t="shared" si="11"/>
        <v>4437.5922547024193</v>
      </c>
    </row>
    <row r="105" spans="2:5">
      <c r="B105">
        <f t="shared" si="10"/>
        <v>17</v>
      </c>
      <c r="C105" s="9">
        <f t="shared" si="8"/>
        <v>314.15926535897955</v>
      </c>
      <c r="D105" s="9">
        <f t="shared" si="9"/>
        <v>314.15926535897955</v>
      </c>
      <c r="E105" s="9">
        <f t="shared" si="11"/>
        <v>4516.1320710421642</v>
      </c>
    </row>
    <row r="106" spans="2:5">
      <c r="B106">
        <f t="shared" si="10"/>
        <v>17.25</v>
      </c>
      <c r="C106" s="9">
        <f t="shared" si="8"/>
        <v>277.8981799915735</v>
      </c>
      <c r="D106" s="9">
        <f t="shared" si="9"/>
        <v>277.8981799915735</v>
      </c>
      <c r="E106" s="9">
        <f t="shared" si="11"/>
        <v>4585.6066160400578</v>
      </c>
    </row>
    <row r="107" spans="2:5">
      <c r="B107">
        <f t="shared" si="10"/>
        <v>17.5</v>
      </c>
      <c r="C107" s="9">
        <f t="shared" si="8"/>
        <v>240.44709195373858</v>
      </c>
      <c r="D107" s="9">
        <f t="shared" si="9"/>
        <v>240.44709195373858</v>
      </c>
      <c r="E107" s="9">
        <f t="shared" si="11"/>
        <v>4645.7183890284923</v>
      </c>
    </row>
    <row r="108" spans="2:5">
      <c r="B108">
        <f t="shared" si="10"/>
        <v>17.75</v>
      </c>
      <c r="C108" s="9">
        <f t="shared" si="8"/>
        <v>201.96637255404883</v>
      </c>
      <c r="D108" s="9">
        <f t="shared" si="9"/>
        <v>201.96637255404883</v>
      </c>
      <c r="E108" s="9">
        <f t="shared" si="11"/>
        <v>4696.2099821670045</v>
      </c>
    </row>
    <row r="109" spans="2:5">
      <c r="B109">
        <f t="shared" si="10"/>
        <v>18</v>
      </c>
      <c r="C109" s="9">
        <f t="shared" si="8"/>
        <v>162.62080214064108</v>
      </c>
      <c r="D109" s="9">
        <f t="shared" si="9"/>
        <v>162.62080214064108</v>
      </c>
      <c r="E109" s="9">
        <f t="shared" si="11"/>
        <v>4736.8651827021649</v>
      </c>
    </row>
    <row r="110" spans="2:5">
      <c r="B110">
        <f t="shared" si="10"/>
        <v>18.25</v>
      </c>
      <c r="C110" s="9">
        <f t="shared" si="8"/>
        <v>122.57886448646735</v>
      </c>
      <c r="D110" s="9">
        <f t="shared" si="9"/>
        <v>122.57886448646735</v>
      </c>
      <c r="E110" s="9">
        <f t="shared" si="11"/>
        <v>4767.5098988237814</v>
      </c>
    </row>
    <row r="111" spans="2:5">
      <c r="B111">
        <f t="shared" si="10"/>
        <v>18.5</v>
      </c>
      <c r="C111" s="9">
        <f t="shared" si="8"/>
        <v>82.012025315912908</v>
      </c>
      <c r="D111" s="9">
        <f t="shared" si="9"/>
        <v>82.012025315912908</v>
      </c>
      <c r="E111" s="9">
        <f t="shared" si="11"/>
        <v>4788.0129051527592</v>
      </c>
    </row>
    <row r="112" spans="2:5">
      <c r="B112">
        <f t="shared" si="10"/>
        <v>18.75</v>
      </c>
      <c r="C112" s="9">
        <f t="shared" si="8"/>
        <v>41.09399806224058</v>
      </c>
      <c r="D112" s="9">
        <f t="shared" si="9"/>
        <v>41.09399806224058</v>
      </c>
      <c r="E112" s="9">
        <f t="shared" si="11"/>
        <v>4798.2864046683189</v>
      </c>
    </row>
    <row r="113" spans="2:5">
      <c r="B113">
        <f t="shared" si="10"/>
        <v>19</v>
      </c>
      <c r="C113" s="9">
        <f t="shared" si="8"/>
        <v>7.6978347709956139E-14</v>
      </c>
      <c r="D113" s="9">
        <f t="shared" si="9"/>
        <v>7.6978347709956139E-14</v>
      </c>
      <c r="E113" s="9">
        <f t="shared" si="11"/>
        <v>4798.2864046683189</v>
      </c>
    </row>
    <row r="114" spans="2:5">
      <c r="B114">
        <f t="shared" si="10"/>
        <v>19.25</v>
      </c>
      <c r="C114" s="9">
        <f t="shared" si="8"/>
        <v>-41.093998062240139</v>
      </c>
      <c r="D114" s="9">
        <f t="shared" si="9"/>
        <v>0</v>
      </c>
      <c r="E114" s="9">
        <f t="shared" si="11"/>
        <v>4798.2864046683189</v>
      </c>
    </row>
    <row r="115" spans="2:5">
      <c r="B115">
        <f t="shared" si="10"/>
        <v>19.5</v>
      </c>
      <c r="C115" s="9">
        <f t="shared" si="8"/>
        <v>-82.012025315912496</v>
      </c>
      <c r="D115" s="9">
        <f t="shared" si="9"/>
        <v>0</v>
      </c>
      <c r="E115" s="9">
        <f t="shared" si="11"/>
        <v>4798.2864046683189</v>
      </c>
    </row>
    <row r="116" spans="2:5">
      <c r="B116">
        <f t="shared" si="10"/>
        <v>19.75</v>
      </c>
      <c r="C116" s="9">
        <f t="shared" si="8"/>
        <v>-122.57886448646691</v>
      </c>
      <c r="D116" s="9">
        <f t="shared" si="9"/>
        <v>0</v>
      </c>
      <c r="E116" s="9">
        <f t="shared" si="11"/>
        <v>4798.2864046683189</v>
      </c>
    </row>
    <row r="117" spans="2:5">
      <c r="B117">
        <f t="shared" si="10"/>
        <v>20</v>
      </c>
      <c r="C117" s="9">
        <f t="shared" si="8"/>
        <v>-162.62080214064065</v>
      </c>
      <c r="D117" s="9">
        <f t="shared" si="9"/>
        <v>0</v>
      </c>
      <c r="E117" s="9">
        <f t="shared" si="11"/>
        <v>4798.2864046683189</v>
      </c>
    </row>
    <row r="118" spans="2:5">
      <c r="B118">
        <f t="shared" si="10"/>
        <v>20.25</v>
      </c>
      <c r="C118" s="9">
        <f t="shared" si="8"/>
        <v>-201.96637255404843</v>
      </c>
      <c r="D118" s="9">
        <f t="shared" si="9"/>
        <v>0</v>
      </c>
      <c r="E118" s="9">
        <f t="shared" si="11"/>
        <v>4798.2864046683189</v>
      </c>
    </row>
    <row r="119" spans="2:5">
      <c r="B119">
        <f t="shared" si="10"/>
        <v>20.5</v>
      </c>
      <c r="C119" s="9">
        <f t="shared" si="8"/>
        <v>-240.44709195373818</v>
      </c>
      <c r="D119" s="9">
        <f t="shared" si="9"/>
        <v>0</v>
      </c>
      <c r="E119" s="9">
        <f t="shared" si="11"/>
        <v>4798.2864046683189</v>
      </c>
    </row>
    <row r="120" spans="2:5">
      <c r="B120">
        <f t="shared" si="10"/>
        <v>20.75</v>
      </c>
      <c r="C120" s="9">
        <f t="shared" si="8"/>
        <v>-277.8981799915731</v>
      </c>
      <c r="D120" s="9">
        <f t="shared" si="9"/>
        <v>0</v>
      </c>
      <c r="E120" s="9">
        <f t="shared" si="11"/>
        <v>4798.2864046683189</v>
      </c>
    </row>
    <row r="121" spans="2:5">
      <c r="B121">
        <f t="shared" si="10"/>
        <v>21</v>
      </c>
      <c r="C121" s="9">
        <f t="shared" si="8"/>
        <v>-314.15926535897916</v>
      </c>
      <c r="D121" s="9">
        <f t="shared" si="9"/>
        <v>0</v>
      </c>
      <c r="E121" s="9">
        <f t="shared" si="11"/>
        <v>4798.2864046683189</v>
      </c>
    </row>
    <row r="122" spans="2:5">
      <c r="B122">
        <f t="shared" si="10"/>
        <v>21.25</v>
      </c>
      <c r="C122" s="9">
        <f t="shared" si="8"/>
        <v>-349.07507252151021</v>
      </c>
      <c r="D122" s="9">
        <f t="shared" si="9"/>
        <v>0</v>
      </c>
      <c r="E122" s="9">
        <f t="shared" si="11"/>
        <v>4798.2864046683189</v>
      </c>
    </row>
    <row r="123" spans="2:5">
      <c r="B123">
        <f t="shared" si="10"/>
        <v>21.5</v>
      </c>
      <c r="C123" s="9">
        <f t="shared" si="8"/>
        <v>-382.49608663252405</v>
      </c>
      <c r="D123" s="9">
        <f t="shared" si="9"/>
        <v>0</v>
      </c>
      <c r="E123" s="9">
        <f t="shared" si="11"/>
        <v>4798.2864046683189</v>
      </c>
    </row>
    <row r="124" spans="2:5">
      <c r="B124">
        <f t="shared" si="10"/>
        <v>21.75</v>
      </c>
      <c r="C124" s="9">
        <f t="shared" si="8"/>
        <v>-414.2791937787099</v>
      </c>
      <c r="D124" s="9">
        <f t="shared" si="9"/>
        <v>0</v>
      </c>
      <c r="E124" s="9">
        <f t="shared" si="11"/>
        <v>4798.2864046683189</v>
      </c>
    </row>
    <row r="125" spans="2:5">
      <c r="B125">
        <f t="shared" si="10"/>
        <v>22</v>
      </c>
      <c r="C125" s="9">
        <f t="shared" si="8"/>
        <v>-444.28829381583637</v>
      </c>
      <c r="D125" s="9">
        <f t="shared" si="9"/>
        <v>0</v>
      </c>
      <c r="E125" s="9">
        <f t="shared" si="11"/>
        <v>4798.2864046683189</v>
      </c>
    </row>
    <row r="126" spans="2:5">
      <c r="B126">
        <f t="shared" si="10"/>
        <v>22.25</v>
      </c>
      <c r="C126" s="9">
        <f t="shared" si="8"/>
        <v>-472.39488317046391</v>
      </c>
      <c r="D126" s="9">
        <f t="shared" si="9"/>
        <v>0</v>
      </c>
      <c r="E126" s="9">
        <f t="shared" si="11"/>
        <v>4798.2864046683189</v>
      </c>
    </row>
    <row r="127" spans="2:5">
      <c r="B127">
        <f t="shared" si="10"/>
        <v>22.5</v>
      </c>
      <c r="C127" s="9">
        <f t="shared" si="8"/>
        <v>-498.47860511197342</v>
      </c>
      <c r="D127" s="9">
        <f t="shared" si="9"/>
        <v>0</v>
      </c>
      <c r="E127" s="9">
        <f t="shared" si="11"/>
        <v>4798.2864046683189</v>
      </c>
    </row>
    <row r="128" spans="2:5">
      <c r="B128">
        <f t="shared" si="10"/>
        <v>22.75</v>
      </c>
      <c r="C128" s="9">
        <f t="shared" si="8"/>
        <v>-522.42776513856563</v>
      </c>
      <c r="D128" s="9">
        <f t="shared" si="9"/>
        <v>0</v>
      </c>
      <c r="E128" s="9">
        <f t="shared" si="11"/>
        <v>4798.2864046683189</v>
      </c>
    </row>
    <row r="129" spans="2:5">
      <c r="B129">
        <f>B128+0.25</f>
        <v>23</v>
      </c>
      <c r="C129" s="9">
        <f t="shared" si="8"/>
        <v>-544.13980927026523</v>
      </c>
      <c r="D129" s="9">
        <f t="shared" si="9"/>
        <v>0</v>
      </c>
      <c r="E129" s="9">
        <f t="shared" si="11"/>
        <v>4798.2864046683189</v>
      </c>
    </row>
    <row r="130" spans="2:5">
      <c r="B130">
        <f t="shared" ref="B130:B131" si="12">B129+0.25</f>
        <v>23.25</v>
      </c>
      <c r="C130" s="9">
        <f t="shared" si="8"/>
        <v>-563.52176320080616</v>
      </c>
      <c r="D130" s="9">
        <f t="shared" si="9"/>
        <v>0</v>
      </c>
      <c r="E130" s="9">
        <f t="shared" si="11"/>
        <v>4798.2864046683189</v>
      </c>
    </row>
    <row r="131" spans="2:5">
      <c r="B131">
        <f t="shared" si="12"/>
        <v>23.5</v>
      </c>
      <c r="C131" s="9">
        <f t="shared" si="8"/>
        <v>-580.490630427886</v>
      </c>
      <c r="D131" s="9">
        <f t="shared" si="9"/>
        <v>0</v>
      </c>
      <c r="E131" s="9">
        <f t="shared" si="11"/>
        <v>4798.2864046683189</v>
      </c>
    </row>
    <row r="132" spans="2:5">
      <c r="B132">
        <f>B131+0.25</f>
        <v>23.75</v>
      </c>
      <c r="C132" s="9">
        <f t="shared" si="8"/>
        <v>-594.9737476569311</v>
      </c>
      <c r="D132" s="9">
        <f t="shared" si="9"/>
        <v>0</v>
      </c>
      <c r="E132" s="9">
        <f t="shared" si="11"/>
        <v>4798.2864046683189</v>
      </c>
    </row>
  </sheetData>
  <conditionalFormatting sqref="C3:C26">
    <cfRule type="colorScale" priority="2">
      <colorScale>
        <cfvo type="num" val="0"/>
        <cfvo type="num" val="0"/>
        <color theme="5" tint="0.39997558519241921"/>
        <color theme="4"/>
      </colorScale>
    </cfRule>
  </conditionalFormatting>
  <conditionalFormatting sqref="C37:C132">
    <cfRule type="colorScale" priority="1">
      <colorScale>
        <cfvo type="num" val="0"/>
        <cfvo type="num" val="0"/>
        <color theme="5" tint="0.39997558519241921"/>
        <color theme="4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Activité 2 - potentiel solaire</vt:lpstr>
      <vt:lpstr>Activité 2 - modélisation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jean-</cp:lastModifiedBy>
  <dcterms:created xsi:type="dcterms:W3CDTF">2017-08-24T17:28:12Z</dcterms:created>
  <dcterms:modified xsi:type="dcterms:W3CDTF">2019-04-11T03:24:59Z</dcterms:modified>
</cp:coreProperties>
</file>