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4115" windowHeight="8505"/>
  </bookViews>
  <sheets>
    <sheet name="LONGRINE N°6 CORRIGE" sheetId="1" r:id="rId1"/>
  </sheets>
  <calcPr calcId="145621"/>
</workbook>
</file>

<file path=xl/calcChain.xml><?xml version="1.0" encoding="utf-8"?>
<calcChain xmlns="http://schemas.openxmlformats.org/spreadsheetml/2006/main">
  <c r="O8" i="1" l="1"/>
  <c r="F14" i="1"/>
  <c r="G14" i="1"/>
  <c r="H14" i="1"/>
  <c r="I14" i="1"/>
  <c r="J14" i="1"/>
  <c r="K14" i="1"/>
  <c r="L14" i="1"/>
  <c r="M14" i="1"/>
  <c r="M16" i="1" s="1"/>
  <c r="F17" i="1" s="1"/>
  <c r="N14" i="1"/>
  <c r="O14" i="1"/>
  <c r="P14" i="1"/>
  <c r="Q14" i="1"/>
  <c r="R14" i="1"/>
  <c r="S14" i="1"/>
  <c r="K16" i="1"/>
  <c r="L16" i="1"/>
  <c r="N16" i="1"/>
  <c r="O16" i="1"/>
  <c r="I27" i="1"/>
  <c r="L27" i="1" s="1"/>
</calcChain>
</file>

<file path=xl/sharedStrings.xml><?xml version="1.0" encoding="utf-8"?>
<sst xmlns="http://schemas.openxmlformats.org/spreadsheetml/2006/main" count="31" uniqueCount="30">
  <si>
    <r>
      <t>Ratio d'acier (Kg/m</t>
    </r>
    <r>
      <rPr>
        <b/>
        <vertAlign val="superscript"/>
        <sz val="14"/>
        <rFont val="Arial"/>
        <family val="2"/>
      </rPr>
      <t>3</t>
    </r>
    <r>
      <rPr>
        <b/>
        <sz val="14"/>
        <rFont val="Arial"/>
        <family val="2"/>
      </rPr>
      <t>)</t>
    </r>
  </si>
  <si>
    <r>
      <t>Volume (en m</t>
    </r>
    <r>
      <rPr>
        <b/>
        <vertAlign val="superscript"/>
        <sz val="14"/>
        <rFont val="Arial"/>
        <family val="2"/>
      </rPr>
      <t>3</t>
    </r>
    <r>
      <rPr>
        <b/>
        <sz val="14"/>
        <rFont val="Arial"/>
        <family val="2"/>
      </rPr>
      <t>)</t>
    </r>
  </si>
  <si>
    <t>Hauteur en m</t>
  </si>
  <si>
    <t>Largeur en m</t>
  </si>
  <si>
    <t>Longueur en m</t>
  </si>
  <si>
    <t>Volume de béton de la longrine n°6</t>
  </si>
  <si>
    <t xml:space="preserve"> = Toutes les cellules sont à compléter</t>
  </si>
  <si>
    <t xml:space="preserve"> = Cellule à compléter suivant besoin</t>
  </si>
  <si>
    <t xml:space="preserve">Légende : </t>
  </si>
  <si>
    <t xml:space="preserve">Quantité totale d'acier = </t>
  </si>
  <si>
    <t>Masse par diamètre en kg</t>
  </si>
  <si>
    <t>Masse unitaire par diamètre en kg/m</t>
  </si>
  <si>
    <t>Total longueur par diamètre à reporter en m</t>
  </si>
  <si>
    <t>HA 16</t>
  </si>
  <si>
    <t>Acier HA</t>
  </si>
  <si>
    <t>Aciers doux</t>
  </si>
  <si>
    <t>Longueur totale par diamètre en mètre</t>
  </si>
  <si>
    <t>Nombre de barres par élément</t>
  </si>
  <si>
    <t>Longueur développée en m</t>
  </si>
  <si>
    <t>Type dt Diamètre</t>
  </si>
  <si>
    <t>CROQUIS</t>
  </si>
  <si>
    <t>Repères</t>
  </si>
  <si>
    <t>Calcul des quantités d'acier</t>
  </si>
  <si>
    <t>LONGRINE N°6</t>
  </si>
  <si>
    <t>N° du Candidat</t>
  </si>
  <si>
    <t>CHANTIER : CASERNE DE POMPIER DE LA VALBARELLE</t>
  </si>
  <si>
    <t>HA14</t>
  </si>
  <si>
    <t>HA10</t>
  </si>
  <si>
    <t>HA8</t>
  </si>
  <si>
    <t>HA12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</si>
</sst>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&quot; kg&quot;"/>
  </numFmts>
  <fonts count="13" x14ac:knownFonts="1">
    <font>
      <sz val="12"/>
      <name val="Times New Roman"/>
    </font>
    <font>
      <sz val="10"/>
      <name val="Arial"/>
      <family val="2"/>
    </font>
    <font>
      <sz val="14"/>
      <name val="Arial"/>
      <family val="2"/>
    </font>
    <font>
      <sz val="16"/>
      <name val="Arial"/>
      <family val="2"/>
    </font>
    <font>
      <b/>
      <sz val="24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vertAlign val="superscript"/>
      <sz val="1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u/>
      <sz val="12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164" fontId="6" fillId="3" borderId="28" xfId="0" applyNumberFormat="1" applyFont="1" applyFill="1" applyBorder="1" applyAlignment="1" applyProtection="1">
      <alignment horizontal="center" vertical="center"/>
      <protection locked="0"/>
    </xf>
    <xf numFmtId="164" fontId="6" fillId="3" borderId="20" xfId="0" applyNumberFormat="1" applyFont="1" applyFill="1" applyBorder="1" applyAlignment="1" applyProtection="1">
      <alignment horizontal="center" vertical="center"/>
      <protection locked="0"/>
    </xf>
    <xf numFmtId="164" fontId="6" fillId="4" borderId="20" xfId="0" applyNumberFormat="1" applyFont="1" applyFill="1" applyBorder="1" applyAlignment="1" applyProtection="1">
      <alignment horizontal="center" vertical="center"/>
    </xf>
    <xf numFmtId="164" fontId="6" fillId="4" borderId="20" xfId="0" applyNumberFormat="1" applyFont="1" applyFill="1" applyBorder="1" applyAlignment="1" applyProtection="1">
      <alignment horizontal="center" vertical="center"/>
      <protection locked="0"/>
    </xf>
    <xf numFmtId="164" fontId="6" fillId="3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9" fillId="3" borderId="29" xfId="0" applyFont="1" applyFill="1" applyBorder="1" applyAlignment="1" applyProtection="1">
      <alignment horizontal="center" vertical="center"/>
      <protection locked="0"/>
    </xf>
    <xf numFmtId="0" fontId="9" fillId="3" borderId="30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 applyProtection="1">
      <alignment horizontal="center" vertical="center"/>
      <protection locked="0"/>
    </xf>
    <xf numFmtId="0" fontId="9" fillId="5" borderId="30" xfId="0" applyFont="1" applyFill="1" applyBorder="1" applyAlignment="1" applyProtection="1">
      <alignment vertical="center"/>
      <protection locked="0"/>
    </xf>
    <xf numFmtId="2" fontId="9" fillId="5" borderId="30" xfId="0" applyNumberFormat="1" applyFont="1" applyFill="1" applyBorder="1" applyAlignment="1" applyProtection="1">
      <alignment vertical="center"/>
      <protection locked="0"/>
    </xf>
    <xf numFmtId="0" fontId="1" fillId="0" borderId="30" xfId="0" applyFont="1" applyBorder="1" applyAlignment="1">
      <alignment vertical="center"/>
    </xf>
    <xf numFmtId="0" fontId="9" fillId="5" borderId="30" xfId="0" applyFont="1" applyFill="1" applyBorder="1" applyAlignment="1" applyProtection="1">
      <alignment horizontal="center" vertical="center"/>
      <protection locked="0"/>
    </xf>
    <xf numFmtId="2" fontId="9" fillId="5" borderId="30" xfId="0" applyNumberFormat="1" applyFont="1" applyFill="1" applyBorder="1" applyAlignment="1" applyProtection="1">
      <alignment horizontal="center" vertical="center"/>
      <protection locked="0"/>
    </xf>
    <xf numFmtId="0" fontId="1" fillId="0" borderId="30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2" fontId="9" fillId="0" borderId="30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0" fillId="0" borderId="28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6" fillId="0" borderId="3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" fillId="3" borderId="32" xfId="0" applyFont="1" applyFill="1" applyBorder="1" applyAlignment="1" applyProtection="1">
      <alignment horizontal="center" vertical="center"/>
      <protection locked="0"/>
    </xf>
    <xf numFmtId="0" fontId="6" fillId="0" borderId="17" xfId="0" quotePrefix="1" applyFont="1" applyBorder="1" applyAlignment="1">
      <alignment horizontal="center" vertical="center"/>
    </xf>
    <xf numFmtId="0" fontId="6" fillId="0" borderId="19" xfId="0" quotePrefix="1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 textRotation="90" wrapText="1"/>
    </xf>
    <xf numFmtId="0" fontId="10" fillId="0" borderId="13" xfId="0" applyFont="1" applyBorder="1" applyAlignment="1">
      <alignment horizontal="center" vertical="center" textRotation="90" wrapText="1"/>
    </xf>
    <xf numFmtId="0" fontId="10" fillId="0" borderId="7" xfId="0" applyFont="1" applyBorder="1" applyAlignment="1">
      <alignment horizontal="center" vertical="center" textRotation="90" wrapText="1"/>
    </xf>
    <xf numFmtId="0" fontId="10" fillId="0" borderId="2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0" xfId="0" quotePrefix="1" applyFont="1" applyBorder="1" applyAlignment="1">
      <alignment horizontal="center" vertical="center" textRotation="90" wrapText="1"/>
    </xf>
    <xf numFmtId="0" fontId="10" fillId="0" borderId="30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2" fillId="0" borderId="17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12" fillId="0" borderId="24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" fillId="0" borderId="17" xfId="0" applyFont="1" applyBorder="1" applyAlignment="1">
      <alignment horizontal="right" vertical="center"/>
    </xf>
    <xf numFmtId="0" fontId="1" fillId="0" borderId="19" xfId="0" applyFont="1" applyBorder="1" applyAlignment="1">
      <alignment horizontal="right" vertical="center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5" fillId="0" borderId="27" xfId="0" applyFont="1" applyBorder="1" applyAlignment="1">
      <alignment horizontal="right" vertical="center"/>
    </xf>
    <xf numFmtId="0" fontId="5" fillId="0" borderId="24" xfId="0" applyFont="1" applyBorder="1" applyAlignment="1">
      <alignment horizontal="right" vertical="center"/>
    </xf>
    <xf numFmtId="0" fontId="5" fillId="0" borderId="26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165" fontId="4" fillId="4" borderId="25" xfId="0" applyNumberFormat="1" applyFont="1" applyFill="1" applyBorder="1" applyAlignment="1">
      <alignment horizontal="center" vertical="center"/>
    </xf>
    <xf numFmtId="165" fontId="4" fillId="4" borderId="24" xfId="0" applyNumberFormat="1" applyFont="1" applyFill="1" applyBorder="1" applyAlignment="1">
      <alignment horizontal="center" vertical="center"/>
    </xf>
    <xf numFmtId="165" fontId="4" fillId="4" borderId="23" xfId="0" applyNumberFormat="1" applyFont="1" applyFill="1" applyBorder="1" applyAlignment="1">
      <alignment horizontal="center" vertical="center"/>
    </xf>
    <xf numFmtId="165" fontId="4" fillId="4" borderId="21" xfId="0" applyNumberFormat="1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440373</xdr:colOff>
      <xdr:row>7</xdr:row>
      <xdr:rowOff>122464</xdr:rowOff>
    </xdr:from>
    <xdr:to>
      <xdr:col>1</xdr:col>
      <xdr:colOff>1284016</xdr:colOff>
      <xdr:row>7</xdr:row>
      <xdr:rowOff>340178</xdr:rowOff>
    </xdr:to>
    <xdr:sp macro="" textlink="">
      <xdr:nvSpPr>
        <xdr:cNvPr id="2" name="Forme libre 1"/>
        <xdr:cNvSpPr/>
      </xdr:nvSpPr>
      <xdr:spPr>
        <a:xfrm>
          <a:off x="1278573" y="1522639"/>
          <a:ext cx="395968" cy="74839"/>
        </a:xfrm>
        <a:custGeom>
          <a:avLst/>
          <a:gdLst>
            <a:gd name="connsiteX0" fmla="*/ 0 w 843643"/>
            <a:gd name="connsiteY0" fmla="*/ 0 h 217714"/>
            <a:gd name="connsiteX1" fmla="*/ 0 w 843643"/>
            <a:gd name="connsiteY1" fmla="*/ 217714 h 217714"/>
            <a:gd name="connsiteX2" fmla="*/ 843643 w 843643"/>
            <a:gd name="connsiteY2" fmla="*/ 217714 h 21771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843643" h="217714">
              <a:moveTo>
                <a:pt x="0" y="0"/>
              </a:moveTo>
              <a:lnTo>
                <a:pt x="0" y="217714"/>
              </a:lnTo>
              <a:lnTo>
                <a:pt x="843643" y="217714"/>
              </a:lnTo>
            </a:path>
          </a:pathLst>
        </a:cu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453981</xdr:colOff>
      <xdr:row>8</xdr:row>
      <xdr:rowOff>258536</xdr:rowOff>
    </xdr:from>
    <xdr:to>
      <xdr:col>1</xdr:col>
      <xdr:colOff>1270409</xdr:colOff>
      <xdr:row>8</xdr:row>
      <xdr:rowOff>258536</xdr:rowOff>
    </xdr:to>
    <xdr:cxnSp macro="">
      <xdr:nvCxnSpPr>
        <xdr:cNvPr id="3" name="Connecteur droit 2"/>
        <xdr:cNvCxnSpPr/>
      </xdr:nvCxnSpPr>
      <xdr:spPr>
        <a:xfrm>
          <a:off x="1292181" y="1801586"/>
          <a:ext cx="387803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426766</xdr:colOff>
      <xdr:row>9</xdr:row>
      <xdr:rowOff>160564</xdr:rowOff>
    </xdr:from>
    <xdr:to>
      <xdr:col>1</xdr:col>
      <xdr:colOff>1201013</xdr:colOff>
      <xdr:row>9</xdr:row>
      <xdr:rowOff>352425</xdr:rowOff>
    </xdr:to>
    <xdr:sp macro="" textlink="">
      <xdr:nvSpPr>
        <xdr:cNvPr id="4" name="Forme libre 3"/>
        <xdr:cNvSpPr/>
      </xdr:nvSpPr>
      <xdr:spPr>
        <a:xfrm flipH="1">
          <a:off x="1264966" y="1960789"/>
          <a:ext cx="412297" cy="39461"/>
        </a:xfrm>
        <a:custGeom>
          <a:avLst/>
          <a:gdLst>
            <a:gd name="connsiteX0" fmla="*/ 0 w 843643"/>
            <a:gd name="connsiteY0" fmla="*/ 0 h 217714"/>
            <a:gd name="connsiteX1" fmla="*/ 0 w 843643"/>
            <a:gd name="connsiteY1" fmla="*/ 217714 h 217714"/>
            <a:gd name="connsiteX2" fmla="*/ 843643 w 843643"/>
            <a:gd name="connsiteY2" fmla="*/ 217714 h 21771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843643" h="217714">
              <a:moveTo>
                <a:pt x="0" y="0"/>
              </a:moveTo>
              <a:lnTo>
                <a:pt x="0" y="217714"/>
              </a:lnTo>
              <a:lnTo>
                <a:pt x="843643" y="217714"/>
              </a:lnTo>
            </a:path>
          </a:pathLst>
        </a:cu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649925</xdr:colOff>
      <xdr:row>10</xdr:row>
      <xdr:rowOff>95250</xdr:rowOff>
    </xdr:from>
    <xdr:to>
      <xdr:col>1</xdr:col>
      <xdr:colOff>1126175</xdr:colOff>
      <xdr:row>10</xdr:row>
      <xdr:rowOff>400050</xdr:rowOff>
    </xdr:to>
    <xdr:grpSp>
      <xdr:nvGrpSpPr>
        <xdr:cNvPr id="5" name="Groupe 4"/>
        <xdr:cNvGrpSpPr/>
      </xdr:nvGrpSpPr>
      <xdr:grpSpPr>
        <a:xfrm>
          <a:off x="996289" y="4494068"/>
          <a:ext cx="476250" cy="304800"/>
          <a:chOff x="600333" y="3874358"/>
          <a:chExt cx="476250" cy="304800"/>
        </a:xfrm>
      </xdr:grpSpPr>
      <xdr:sp macro="" textlink="">
        <xdr:nvSpPr>
          <xdr:cNvPr id="6" name="Rectangle à coins arrondis 5"/>
          <xdr:cNvSpPr/>
        </xdr:nvSpPr>
        <xdr:spPr>
          <a:xfrm>
            <a:off x="600333" y="3874358"/>
            <a:ext cx="476250" cy="304800"/>
          </a:xfrm>
          <a:prstGeom prst="round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7" name="Connecteur droit 6"/>
          <xdr:cNvCxnSpPr/>
        </xdr:nvCxnSpPr>
        <xdr:spPr>
          <a:xfrm flipH="1">
            <a:off x="955075" y="3882081"/>
            <a:ext cx="87527" cy="56636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Connecteur droit 7"/>
          <xdr:cNvCxnSpPr/>
        </xdr:nvCxnSpPr>
        <xdr:spPr>
          <a:xfrm flipH="1">
            <a:off x="980817" y="3915547"/>
            <a:ext cx="90102" cy="72081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628153</xdr:colOff>
      <xdr:row>11</xdr:row>
      <xdr:rowOff>225878</xdr:rowOff>
    </xdr:from>
    <xdr:to>
      <xdr:col>1</xdr:col>
      <xdr:colOff>1104403</xdr:colOff>
      <xdr:row>11</xdr:row>
      <xdr:rowOff>293914</xdr:rowOff>
    </xdr:to>
    <xdr:grpSp>
      <xdr:nvGrpSpPr>
        <xdr:cNvPr id="9" name="Groupe 8"/>
        <xdr:cNvGrpSpPr/>
      </xdr:nvGrpSpPr>
      <xdr:grpSpPr>
        <a:xfrm>
          <a:off x="974517" y="5126923"/>
          <a:ext cx="476250" cy="68036"/>
          <a:chOff x="600333" y="3874358"/>
          <a:chExt cx="476250" cy="304800"/>
        </a:xfrm>
      </xdr:grpSpPr>
      <xdr:sp macro="" textlink="">
        <xdr:nvSpPr>
          <xdr:cNvPr id="10" name="Rectangle à coins arrondis 9"/>
          <xdr:cNvSpPr/>
        </xdr:nvSpPr>
        <xdr:spPr>
          <a:xfrm>
            <a:off x="600333" y="3874358"/>
            <a:ext cx="476250" cy="304800"/>
          </a:xfrm>
          <a:prstGeom prst="round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11" name="Connecteur droit 10"/>
          <xdr:cNvCxnSpPr/>
        </xdr:nvCxnSpPr>
        <xdr:spPr>
          <a:xfrm flipH="1">
            <a:off x="955075" y="3882081"/>
            <a:ext cx="87527" cy="56636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Connecteur droit 11"/>
          <xdr:cNvCxnSpPr/>
        </xdr:nvCxnSpPr>
        <xdr:spPr>
          <a:xfrm flipH="1">
            <a:off x="980817" y="3915547"/>
            <a:ext cx="90102" cy="72081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584610</xdr:colOff>
      <xdr:row>12</xdr:row>
      <xdr:rowOff>54429</xdr:rowOff>
    </xdr:from>
    <xdr:to>
      <xdr:col>1</xdr:col>
      <xdr:colOff>1169716</xdr:colOff>
      <xdr:row>12</xdr:row>
      <xdr:rowOff>457200</xdr:rowOff>
    </xdr:to>
    <xdr:grpSp>
      <xdr:nvGrpSpPr>
        <xdr:cNvPr id="13" name="Groupe 12"/>
        <xdr:cNvGrpSpPr/>
      </xdr:nvGrpSpPr>
      <xdr:grpSpPr>
        <a:xfrm>
          <a:off x="930974" y="5457702"/>
          <a:ext cx="585106" cy="402771"/>
          <a:chOff x="661308" y="4855029"/>
          <a:chExt cx="585106" cy="402771"/>
        </a:xfrm>
      </xdr:grpSpPr>
      <xdr:grpSp>
        <xdr:nvGrpSpPr>
          <xdr:cNvPr id="14" name="Groupe 13"/>
          <xdr:cNvGrpSpPr/>
        </xdr:nvGrpSpPr>
        <xdr:grpSpPr>
          <a:xfrm>
            <a:off x="661308" y="4906735"/>
            <a:ext cx="476250" cy="304800"/>
            <a:chOff x="600333" y="3874358"/>
            <a:chExt cx="476250" cy="304800"/>
          </a:xfrm>
        </xdr:grpSpPr>
        <xdr:sp macro="" textlink="">
          <xdr:nvSpPr>
            <xdr:cNvPr id="16" name="Rectangle à coins arrondis 15"/>
            <xdr:cNvSpPr/>
          </xdr:nvSpPr>
          <xdr:spPr>
            <a:xfrm>
              <a:off x="600333" y="3874358"/>
              <a:ext cx="476250" cy="304800"/>
            </a:xfrm>
            <a:prstGeom prst="roundRect">
              <a:avLst/>
            </a:prstGeom>
            <a:noFill/>
            <a:ln w="190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cxnSp macro="">
          <xdr:nvCxnSpPr>
            <xdr:cNvPr id="17" name="Connecteur droit 16"/>
            <xdr:cNvCxnSpPr/>
          </xdr:nvCxnSpPr>
          <xdr:spPr>
            <a:xfrm flipH="1">
              <a:off x="955075" y="3882081"/>
              <a:ext cx="87527" cy="56636"/>
            </a:xfrm>
            <a:prstGeom prst="line">
              <a:avLst/>
            </a:prstGeom>
            <a:ln w="12700"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" name="Connecteur droit 17"/>
            <xdr:cNvCxnSpPr/>
          </xdr:nvCxnSpPr>
          <xdr:spPr>
            <a:xfrm flipH="1">
              <a:off x="980817" y="3915547"/>
              <a:ext cx="90102" cy="72081"/>
            </a:xfrm>
            <a:prstGeom prst="line">
              <a:avLst/>
            </a:prstGeom>
            <a:ln w="12700"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5" name="Rectangle 14"/>
          <xdr:cNvSpPr/>
        </xdr:nvSpPr>
        <xdr:spPr>
          <a:xfrm>
            <a:off x="887186" y="4855029"/>
            <a:ext cx="359228" cy="402771"/>
          </a:xfrm>
          <a:prstGeom prst="rect">
            <a:avLst/>
          </a:prstGeom>
          <a:solidFill>
            <a:sysClr val="window" lastClr="FFFFFF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17</xdr:col>
      <xdr:colOff>34637</xdr:colOff>
      <xdr:row>19</xdr:row>
      <xdr:rowOff>207819</xdr:rowOff>
    </xdr:from>
    <xdr:to>
      <xdr:col>19</xdr:col>
      <xdr:colOff>0</xdr:colOff>
      <xdr:row>22</xdr:row>
      <xdr:rowOff>225137</xdr:rowOff>
    </xdr:to>
    <xdr:sp macro="" textlink="">
      <xdr:nvSpPr>
        <xdr:cNvPr id="19" name="ZoneTexte 18"/>
        <xdr:cNvSpPr txBox="1"/>
      </xdr:nvSpPr>
      <xdr:spPr>
        <a:xfrm>
          <a:off x="14284037" y="3998769"/>
          <a:ext cx="1641763" cy="5983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800">
              <a:latin typeface="Arial" panose="020B0604020202020204" pitchFamily="34" charset="0"/>
              <a:cs typeface="Arial" panose="020B0604020202020204" pitchFamily="34" charset="0"/>
            </a:rPr>
            <a:t>DR 5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5"/>
  <sheetViews>
    <sheetView showGridLines="0" tabSelected="1" zoomScale="55" zoomScaleNormal="55" workbookViewId="0">
      <selection sqref="A1:S28"/>
    </sheetView>
  </sheetViews>
  <sheetFormatPr baseColWidth="10" defaultRowHeight="12.75" x14ac:dyDescent="0.25"/>
  <cols>
    <col min="1" max="1" width="4.625" style="1" customWidth="1"/>
    <col min="2" max="2" width="22.25" style="1" customWidth="1"/>
    <col min="3" max="3" width="8" style="1" customWidth="1"/>
    <col min="4" max="4" width="8.75" style="1" customWidth="1"/>
    <col min="5" max="5" width="5.625" style="1" customWidth="1"/>
    <col min="6" max="19" width="10.625" style="1" customWidth="1"/>
    <col min="20" max="16384" width="11" style="1"/>
  </cols>
  <sheetData>
    <row r="1" spans="1:29" s="37" customFormat="1" ht="20.100000000000001" customHeight="1" x14ac:dyDescent="0.25">
      <c r="A1" s="67" t="s">
        <v>25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8"/>
      <c r="Q1" s="38" t="s">
        <v>24</v>
      </c>
      <c r="R1" s="39"/>
      <c r="S1" s="40"/>
    </row>
    <row r="2" spans="1:29" ht="38.25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70"/>
      <c r="Q2" s="41"/>
      <c r="R2" s="42"/>
      <c r="S2" s="43"/>
    </row>
    <row r="3" spans="1:29" ht="30" customHeight="1" x14ac:dyDescent="0.25">
      <c r="A3" s="44" t="s">
        <v>23</v>
      </c>
      <c r="B3" s="45"/>
      <c r="C3" s="46" t="s">
        <v>22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8"/>
    </row>
    <row r="4" spans="1:29" ht="30" customHeight="1" x14ac:dyDescent="0.25">
      <c r="A4" s="49" t="s">
        <v>21</v>
      </c>
      <c r="B4" s="52" t="s">
        <v>20</v>
      </c>
      <c r="C4" s="49" t="s">
        <v>19</v>
      </c>
      <c r="D4" s="55" t="s">
        <v>18</v>
      </c>
      <c r="E4" s="55" t="s">
        <v>17</v>
      </c>
      <c r="F4" s="56" t="s">
        <v>16</v>
      </c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7"/>
    </row>
    <row r="5" spans="1:29" ht="30" customHeight="1" x14ac:dyDescent="0.25">
      <c r="A5" s="50"/>
      <c r="B5" s="53"/>
      <c r="C5" s="50"/>
      <c r="D5" s="50"/>
      <c r="E5" s="50"/>
      <c r="F5" s="56" t="s">
        <v>15</v>
      </c>
      <c r="G5" s="56"/>
      <c r="H5" s="56"/>
      <c r="I5" s="57"/>
      <c r="J5" s="71" t="s">
        <v>14</v>
      </c>
      <c r="K5" s="56"/>
      <c r="L5" s="56"/>
      <c r="M5" s="56"/>
      <c r="N5" s="56"/>
      <c r="O5" s="56"/>
      <c r="P5" s="56"/>
      <c r="Q5" s="56"/>
      <c r="R5" s="56"/>
      <c r="S5" s="57"/>
    </row>
    <row r="6" spans="1:29" ht="61.5" customHeight="1" x14ac:dyDescent="0.25">
      <c r="A6" s="51"/>
      <c r="B6" s="54"/>
      <c r="C6" s="51"/>
      <c r="D6" s="51"/>
      <c r="E6" s="51"/>
      <c r="F6" s="35">
        <v>5</v>
      </c>
      <c r="G6" s="35">
        <v>6</v>
      </c>
      <c r="H6" s="35">
        <v>8</v>
      </c>
      <c r="I6" s="34">
        <v>10</v>
      </c>
      <c r="J6" s="36">
        <v>6</v>
      </c>
      <c r="K6" s="35">
        <v>8</v>
      </c>
      <c r="L6" s="35">
        <v>10</v>
      </c>
      <c r="M6" s="35">
        <v>12</v>
      </c>
      <c r="N6" s="35">
        <v>14</v>
      </c>
      <c r="O6" s="35">
        <v>16</v>
      </c>
      <c r="P6" s="35">
        <v>20</v>
      </c>
      <c r="Q6" s="35">
        <v>25</v>
      </c>
      <c r="R6" s="35">
        <v>32</v>
      </c>
      <c r="S6" s="34">
        <v>40</v>
      </c>
    </row>
    <row r="7" spans="1:29" ht="20.100000000000001" customHeight="1" x14ac:dyDescent="0.25">
      <c r="A7" s="72"/>
      <c r="B7" s="72"/>
      <c r="C7" s="72"/>
      <c r="D7" s="72"/>
      <c r="E7" s="73"/>
      <c r="F7" s="24"/>
      <c r="G7" s="24"/>
      <c r="H7" s="24"/>
      <c r="I7" s="32"/>
      <c r="J7" s="33"/>
      <c r="K7" s="24"/>
      <c r="L7" s="24"/>
      <c r="M7" s="24"/>
      <c r="N7" s="24"/>
      <c r="O7" s="24"/>
      <c r="P7" s="24"/>
      <c r="Q7" s="24"/>
      <c r="R7" s="24"/>
      <c r="S7" s="32"/>
    </row>
    <row r="8" spans="1:29" ht="39.950000000000003" customHeight="1" x14ac:dyDescent="0.25">
      <c r="A8" s="17">
        <v>1</v>
      </c>
      <c r="B8" s="24"/>
      <c r="C8" s="29" t="s">
        <v>13</v>
      </c>
      <c r="D8" s="31">
        <v>4.9000000000000004</v>
      </c>
      <c r="E8" s="29">
        <v>3</v>
      </c>
      <c r="F8" s="29"/>
      <c r="G8" s="29"/>
      <c r="H8" s="29"/>
      <c r="I8" s="28"/>
      <c r="J8" s="30"/>
      <c r="K8" s="29"/>
      <c r="L8" s="29"/>
      <c r="M8" s="29"/>
      <c r="N8" s="29"/>
      <c r="O8" s="29">
        <f>D8*E8</f>
        <v>14.700000000000001</v>
      </c>
      <c r="P8" s="29"/>
      <c r="Q8" s="29"/>
      <c r="R8" s="29"/>
      <c r="S8" s="28"/>
    </row>
    <row r="9" spans="1:29" ht="39.950000000000003" customHeight="1" x14ac:dyDescent="0.25">
      <c r="A9" s="17">
        <v>2</v>
      </c>
      <c r="B9" s="27"/>
      <c r="C9" s="25" t="s">
        <v>26</v>
      </c>
      <c r="D9" s="26">
        <v>3.3</v>
      </c>
      <c r="E9" s="25">
        <v>3</v>
      </c>
      <c r="F9" s="20"/>
      <c r="G9" s="20"/>
      <c r="H9" s="20"/>
      <c r="I9" s="19"/>
      <c r="J9" s="21"/>
      <c r="K9" s="20"/>
      <c r="L9" s="20"/>
      <c r="M9" s="20"/>
      <c r="N9" s="20">
        <v>9.9</v>
      </c>
      <c r="O9" s="20"/>
      <c r="P9" s="20"/>
      <c r="Q9" s="20"/>
      <c r="R9" s="20"/>
      <c r="S9" s="19"/>
    </row>
    <row r="10" spans="1:29" ht="39.950000000000003" customHeight="1" x14ac:dyDescent="0.25">
      <c r="A10" s="17">
        <v>3</v>
      </c>
      <c r="B10" s="27"/>
      <c r="C10" s="25" t="s">
        <v>27</v>
      </c>
      <c r="D10" s="26">
        <v>4.84</v>
      </c>
      <c r="E10" s="25">
        <v>3</v>
      </c>
      <c r="F10" s="20"/>
      <c r="G10" s="20"/>
      <c r="H10" s="20"/>
      <c r="I10" s="19"/>
      <c r="J10" s="21"/>
      <c r="K10" s="20"/>
      <c r="L10" s="20">
        <v>14.52</v>
      </c>
      <c r="M10" s="20"/>
      <c r="N10" s="20"/>
      <c r="O10" s="20"/>
      <c r="P10" s="20"/>
      <c r="Q10" s="20"/>
      <c r="R10" s="20"/>
      <c r="S10" s="19"/>
    </row>
    <row r="11" spans="1:29" ht="39.950000000000003" customHeight="1" x14ac:dyDescent="0.25">
      <c r="A11" s="17">
        <v>4</v>
      </c>
      <c r="B11" s="27"/>
      <c r="C11" s="25" t="s">
        <v>28</v>
      </c>
      <c r="D11" s="26">
        <v>1.18</v>
      </c>
      <c r="E11" s="25">
        <v>39</v>
      </c>
      <c r="F11" s="20"/>
      <c r="G11" s="20"/>
      <c r="H11" s="20"/>
      <c r="I11" s="19"/>
      <c r="J11" s="21"/>
      <c r="K11" s="20">
        <v>46.02</v>
      </c>
      <c r="L11" s="20"/>
      <c r="M11" s="20"/>
      <c r="N11" s="20"/>
      <c r="O11" s="20"/>
      <c r="P11" s="20"/>
      <c r="Q11" s="20"/>
      <c r="R11" s="20"/>
      <c r="S11" s="19"/>
    </row>
    <row r="12" spans="1:29" ht="39.950000000000003" customHeight="1" x14ac:dyDescent="0.25">
      <c r="A12" s="17">
        <v>5</v>
      </c>
      <c r="B12" s="24"/>
      <c r="C12" s="22" t="s">
        <v>28</v>
      </c>
      <c r="D12" s="23">
        <v>0.89</v>
      </c>
      <c r="E12" s="22">
        <v>39</v>
      </c>
      <c r="F12" s="20"/>
      <c r="G12" s="20"/>
      <c r="H12" s="20"/>
      <c r="I12" s="19"/>
      <c r="J12" s="21"/>
      <c r="K12" s="20">
        <v>34.71</v>
      </c>
      <c r="L12" s="20"/>
      <c r="M12" s="20"/>
      <c r="N12" s="20"/>
      <c r="O12" s="20"/>
      <c r="P12" s="20"/>
      <c r="Q12" s="20"/>
      <c r="R12" s="20"/>
      <c r="S12" s="19"/>
    </row>
    <row r="13" spans="1:29" ht="39.950000000000003" customHeight="1" x14ac:dyDescent="0.25">
      <c r="A13" s="17">
        <v>6</v>
      </c>
      <c r="B13" s="24"/>
      <c r="C13" s="22" t="s">
        <v>29</v>
      </c>
      <c r="D13" s="23">
        <v>1.88</v>
      </c>
      <c r="E13" s="22">
        <v>1</v>
      </c>
      <c r="F13" s="20"/>
      <c r="G13" s="20"/>
      <c r="H13" s="20"/>
      <c r="I13" s="19"/>
      <c r="J13" s="21"/>
      <c r="K13" s="20"/>
      <c r="L13" s="20"/>
      <c r="M13" s="20">
        <v>1.88</v>
      </c>
      <c r="N13" s="20"/>
      <c r="O13" s="20"/>
      <c r="P13" s="20"/>
      <c r="Q13" s="20"/>
      <c r="R13" s="20"/>
      <c r="S13" s="19"/>
    </row>
    <row r="14" spans="1:29" ht="33.950000000000003" customHeight="1" x14ac:dyDescent="0.25">
      <c r="A14" s="65" t="s">
        <v>12</v>
      </c>
      <c r="B14" s="65"/>
      <c r="C14" s="65"/>
      <c r="D14" s="65"/>
      <c r="E14" s="66"/>
      <c r="F14" s="17" t="str">
        <f t="shared" ref="F14:S14" si="0">IF(SUM(F8:F13)=0,"",SUM(F8:F13))</f>
        <v/>
      </c>
      <c r="G14" s="17" t="str">
        <f t="shared" si="0"/>
        <v/>
      </c>
      <c r="H14" s="17" t="str">
        <f t="shared" si="0"/>
        <v/>
      </c>
      <c r="I14" s="16" t="str">
        <f t="shared" si="0"/>
        <v/>
      </c>
      <c r="J14" s="18" t="str">
        <f t="shared" si="0"/>
        <v/>
      </c>
      <c r="K14" s="17">
        <f t="shared" si="0"/>
        <v>80.73</v>
      </c>
      <c r="L14" s="17">
        <f t="shared" si="0"/>
        <v>14.52</v>
      </c>
      <c r="M14" s="17">
        <f t="shared" si="0"/>
        <v>1.88</v>
      </c>
      <c r="N14" s="17">
        <f t="shared" si="0"/>
        <v>9.9</v>
      </c>
      <c r="O14" s="17">
        <f t="shared" si="0"/>
        <v>14.700000000000001</v>
      </c>
      <c r="P14" s="17" t="str">
        <f t="shared" si="0"/>
        <v/>
      </c>
      <c r="Q14" s="17" t="str">
        <f t="shared" si="0"/>
        <v/>
      </c>
      <c r="R14" s="17" t="str">
        <f t="shared" si="0"/>
        <v/>
      </c>
      <c r="S14" s="16" t="str">
        <f t="shared" si="0"/>
        <v/>
      </c>
    </row>
    <row r="15" spans="1:29" s="11" customFormat="1" ht="27.95" customHeight="1" x14ac:dyDescent="0.25">
      <c r="A15" s="65" t="s">
        <v>11</v>
      </c>
      <c r="B15" s="65"/>
      <c r="C15" s="65"/>
      <c r="D15" s="65"/>
      <c r="E15" s="66"/>
      <c r="F15" s="14">
        <v>0.154</v>
      </c>
      <c r="G15" s="14">
        <v>0.222</v>
      </c>
      <c r="H15" s="14">
        <v>0.39500000000000002</v>
      </c>
      <c r="I15" s="13">
        <v>0.61699999999999999</v>
      </c>
      <c r="J15" s="15">
        <v>0.222</v>
      </c>
      <c r="K15" s="14">
        <v>0.39500000000000002</v>
      </c>
      <c r="L15" s="14">
        <v>0.61699999999999999</v>
      </c>
      <c r="M15" s="14">
        <v>0.88800000000000001</v>
      </c>
      <c r="N15" s="14">
        <v>1.208</v>
      </c>
      <c r="O15" s="14">
        <v>1.5780000000000001</v>
      </c>
      <c r="P15" s="14">
        <v>2.4660000000000002</v>
      </c>
      <c r="Q15" s="14">
        <v>3.8540000000000001</v>
      </c>
      <c r="R15" s="14">
        <v>6.3129999999999997</v>
      </c>
      <c r="S15" s="13">
        <v>9.8650000000000002</v>
      </c>
      <c r="T15" s="12"/>
      <c r="U15" s="12"/>
      <c r="V15" s="12"/>
      <c r="W15" s="12"/>
      <c r="X15" s="12"/>
      <c r="Y15" s="12"/>
      <c r="Z15" s="12"/>
      <c r="AA15" s="12"/>
      <c r="AB15" s="12"/>
      <c r="AC15" s="12"/>
    </row>
    <row r="16" spans="1:29" ht="33.950000000000003" customHeight="1" thickBot="1" x14ac:dyDescent="0.3">
      <c r="A16" s="86" t="s">
        <v>10</v>
      </c>
      <c r="B16" s="86"/>
      <c r="C16" s="86"/>
      <c r="D16" s="86"/>
      <c r="E16" s="87"/>
      <c r="F16" s="7"/>
      <c r="G16" s="7"/>
      <c r="H16" s="7"/>
      <c r="I16" s="6"/>
      <c r="J16" s="10"/>
      <c r="K16" s="9">
        <f>K14*K15</f>
        <v>31.888350000000003</v>
      </c>
      <c r="L16" s="9">
        <f>L14*L15</f>
        <v>8.9588400000000004</v>
      </c>
      <c r="M16" s="9">
        <f>M14*M15</f>
        <v>1.66944</v>
      </c>
      <c r="N16" s="9">
        <f>N14*N15</f>
        <v>11.959200000000001</v>
      </c>
      <c r="O16" s="8">
        <f>O14*O15</f>
        <v>23.196600000000004</v>
      </c>
      <c r="P16" s="7"/>
      <c r="Q16" s="7"/>
      <c r="R16" s="7"/>
      <c r="S16" s="6"/>
    </row>
    <row r="17" spans="1:19" ht="20.100000000000001" customHeight="1" x14ac:dyDescent="0.25">
      <c r="A17" s="88" t="s">
        <v>9</v>
      </c>
      <c r="B17" s="89"/>
      <c r="C17" s="89"/>
      <c r="D17" s="89"/>
      <c r="E17" s="90"/>
      <c r="F17" s="94">
        <f>SUM(F16:S16)</f>
        <v>77.67243000000002</v>
      </c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6"/>
    </row>
    <row r="18" spans="1:19" ht="20.100000000000001" customHeight="1" thickBot="1" x14ac:dyDescent="0.3">
      <c r="A18" s="91"/>
      <c r="B18" s="92"/>
      <c r="C18" s="92"/>
      <c r="D18" s="92"/>
      <c r="E18" s="93"/>
      <c r="F18" s="97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9"/>
    </row>
    <row r="19" spans="1:19" ht="20.100000000000001" customHeight="1" x14ac:dyDescent="0.25"/>
    <row r="20" spans="1:19" ht="20.100000000000001" customHeight="1" x14ac:dyDescent="0.25"/>
    <row r="21" spans="1:19" ht="20.100000000000001" customHeight="1" x14ac:dyDescent="0.25">
      <c r="B21" s="3" t="s">
        <v>8</v>
      </c>
      <c r="C21" s="5"/>
      <c r="D21" s="3" t="s">
        <v>7</v>
      </c>
      <c r="E21" s="3"/>
      <c r="F21" s="3"/>
      <c r="G21" s="3"/>
      <c r="H21" s="3"/>
    </row>
    <row r="22" spans="1:19" ht="20.100000000000001" customHeight="1" x14ac:dyDescent="0.25">
      <c r="C22" s="3"/>
      <c r="D22" s="3"/>
      <c r="E22" s="3"/>
    </row>
    <row r="23" spans="1:19" ht="20.100000000000001" customHeight="1" x14ac:dyDescent="0.25">
      <c r="C23" s="4"/>
      <c r="D23" s="3" t="s">
        <v>6</v>
      </c>
      <c r="E23" s="3"/>
    </row>
    <row r="24" spans="1:19" ht="20.100000000000001" customHeight="1" x14ac:dyDescent="0.25">
      <c r="C24" s="3"/>
      <c r="D24" s="3"/>
      <c r="E24" s="3"/>
    </row>
    <row r="25" spans="1:19" ht="20.100000000000001" customHeight="1" thickBot="1" x14ac:dyDescent="0.3"/>
    <row r="26" spans="1:19" ht="24.75" customHeight="1" x14ac:dyDescent="0.25">
      <c r="B26" s="100" t="s">
        <v>5</v>
      </c>
      <c r="C26" s="58" t="s">
        <v>4</v>
      </c>
      <c r="D26" s="103"/>
      <c r="E26" s="58" t="s">
        <v>3</v>
      </c>
      <c r="F26" s="103"/>
      <c r="G26" s="58" t="s">
        <v>2</v>
      </c>
      <c r="H26" s="59"/>
      <c r="I26" s="60" t="s">
        <v>1</v>
      </c>
      <c r="J26" s="40"/>
      <c r="L26" s="60" t="s">
        <v>0</v>
      </c>
      <c r="M26" s="39"/>
      <c r="N26" s="40"/>
    </row>
    <row r="27" spans="1:19" ht="20.100000000000001" customHeight="1" x14ac:dyDescent="0.25">
      <c r="B27" s="101"/>
      <c r="C27" s="61">
        <v>4.9000000000000004</v>
      </c>
      <c r="D27" s="62"/>
      <c r="E27" s="61">
        <v>0.25</v>
      </c>
      <c r="F27" s="62"/>
      <c r="G27" s="61">
        <v>0.38</v>
      </c>
      <c r="H27" s="74"/>
      <c r="I27" s="76">
        <f>IF((C27*E27*G27)=0,"",(C27*E27*G27))</f>
        <v>0.46550000000000002</v>
      </c>
      <c r="J27" s="77"/>
      <c r="K27" s="3"/>
      <c r="L27" s="80">
        <f>IF(I27="","",(F17/I27))</f>
        <v>166.85806659505911</v>
      </c>
      <c r="M27" s="81"/>
      <c r="N27" s="82"/>
      <c r="O27" s="3"/>
      <c r="P27" s="3"/>
      <c r="Q27" s="2"/>
      <c r="R27" s="2"/>
      <c r="S27" s="2"/>
    </row>
    <row r="28" spans="1:19" ht="49.5" customHeight="1" thickBot="1" x14ac:dyDescent="0.3">
      <c r="B28" s="102"/>
      <c r="C28" s="63"/>
      <c r="D28" s="64"/>
      <c r="E28" s="63"/>
      <c r="F28" s="64"/>
      <c r="G28" s="63"/>
      <c r="H28" s="75"/>
      <c r="I28" s="78"/>
      <c r="J28" s="79"/>
      <c r="K28" s="3"/>
      <c r="L28" s="83"/>
      <c r="M28" s="84"/>
      <c r="N28" s="85"/>
      <c r="O28" s="3"/>
      <c r="P28" s="3"/>
      <c r="Q28" s="2"/>
      <c r="R28" s="2"/>
      <c r="S28" s="2"/>
    </row>
    <row r="29" spans="1:19" ht="20.100000000000001" customHeight="1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2"/>
      <c r="R29" s="2"/>
      <c r="S29" s="2"/>
    </row>
    <row r="30" spans="1:19" ht="20.100000000000001" customHeight="1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2"/>
      <c r="R30" s="2"/>
      <c r="S30" s="2"/>
    </row>
    <row r="31" spans="1:19" ht="20.100000000000001" customHeight="1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2"/>
      <c r="R31" s="2"/>
      <c r="S31" s="2"/>
    </row>
    <row r="32" spans="1:19" ht="20.100000000000001" customHeight="1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2"/>
      <c r="R32" s="2"/>
      <c r="S32" s="2"/>
    </row>
    <row r="33" spans="2:19" ht="20.100000000000001" customHeight="1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2"/>
      <c r="R33" s="2"/>
      <c r="S33" s="2"/>
    </row>
    <row r="34" spans="2:19" ht="20.100000000000001" customHeight="1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2"/>
      <c r="R34" s="2"/>
      <c r="S34" s="2"/>
    </row>
    <row r="35" spans="2:19" ht="20.100000000000001" customHeight="1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2:19" ht="20.100000000000001" customHeight="1" x14ac:dyDescent="0.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2:19" ht="20.100000000000001" customHeight="1" x14ac:dyDescent="0.25"/>
    <row r="38" spans="2:19" ht="20.100000000000001" customHeight="1" x14ac:dyDescent="0.25"/>
    <row r="39" spans="2:19" ht="20.100000000000001" customHeight="1" x14ac:dyDescent="0.25"/>
    <row r="40" spans="2:19" ht="20.100000000000001" customHeight="1" x14ac:dyDescent="0.25"/>
    <row r="41" spans="2:19" ht="20.100000000000001" customHeight="1" x14ac:dyDescent="0.25"/>
    <row r="42" spans="2:19" ht="20.100000000000001" customHeight="1" x14ac:dyDescent="0.25"/>
    <row r="43" spans="2:19" ht="20.100000000000001" customHeight="1" x14ac:dyDescent="0.25"/>
    <row r="44" spans="2:19" ht="20.100000000000001" customHeight="1" x14ac:dyDescent="0.25"/>
    <row r="45" spans="2:19" ht="20.100000000000001" customHeight="1" x14ac:dyDescent="0.25"/>
    <row r="46" spans="2:19" ht="20.100000000000001" customHeight="1" x14ac:dyDescent="0.25"/>
    <row r="47" spans="2:19" ht="20.100000000000001" customHeight="1" x14ac:dyDescent="0.25"/>
    <row r="48" spans="2:19" ht="20.100000000000001" customHeight="1" x14ac:dyDescent="0.25"/>
    <row r="49" ht="20.100000000000001" customHeight="1" x14ac:dyDescent="0.25"/>
    <row r="50" ht="20.100000000000001" customHeight="1" x14ac:dyDescent="0.25"/>
    <row r="51" ht="20.100000000000001" customHeight="1" x14ac:dyDescent="0.25"/>
    <row r="52" ht="20.100000000000001" customHeight="1" x14ac:dyDescent="0.25"/>
    <row r="53" ht="20.100000000000001" customHeight="1" x14ac:dyDescent="0.25"/>
    <row r="54" ht="20.100000000000001" customHeight="1" x14ac:dyDescent="0.25"/>
    <row r="55" ht="20.100000000000001" customHeight="1" x14ac:dyDescent="0.25"/>
    <row r="56" ht="20.100000000000001" customHeight="1" x14ac:dyDescent="0.25"/>
    <row r="57" ht="20.100000000000001" customHeight="1" x14ac:dyDescent="0.25"/>
    <row r="58" ht="20.100000000000001" customHeight="1" x14ac:dyDescent="0.25"/>
    <row r="59" ht="20.100000000000001" customHeight="1" x14ac:dyDescent="0.25"/>
    <row r="60" ht="20.100000000000001" customHeight="1" x14ac:dyDescent="0.25"/>
    <row r="61" ht="20.100000000000001" customHeight="1" x14ac:dyDescent="0.25"/>
    <row r="62" ht="20.100000000000001" customHeight="1" x14ac:dyDescent="0.25"/>
    <row r="63" ht="20.100000000000001" customHeight="1" x14ac:dyDescent="0.25"/>
    <row r="64" ht="20.100000000000001" customHeight="1" x14ac:dyDescent="0.25"/>
    <row r="65" ht="20.100000000000001" customHeight="1" x14ac:dyDescent="0.25"/>
  </sheetData>
  <sheetProtection sheet="1" objects="1" scenarios="1"/>
  <mergeCells count="30">
    <mergeCell ref="A7:E7"/>
    <mergeCell ref="A14:E14"/>
    <mergeCell ref="E27:F28"/>
    <mergeCell ref="G27:H28"/>
    <mergeCell ref="I27:J28"/>
    <mergeCell ref="A16:E16"/>
    <mergeCell ref="A17:E18"/>
    <mergeCell ref="F17:S18"/>
    <mergeCell ref="B26:B28"/>
    <mergeCell ref="C26:D26"/>
    <mergeCell ref="E26:F26"/>
    <mergeCell ref="G26:H26"/>
    <mergeCell ref="I26:J26"/>
    <mergeCell ref="L26:N26"/>
    <mergeCell ref="C27:D28"/>
    <mergeCell ref="A15:E15"/>
    <mergeCell ref="L27:N28"/>
    <mergeCell ref="Q1:S1"/>
    <mergeCell ref="Q2:S2"/>
    <mergeCell ref="A3:B3"/>
    <mergeCell ref="C3:S3"/>
    <mergeCell ref="A4:A6"/>
    <mergeCell ref="B4:B6"/>
    <mergeCell ref="C4:C6"/>
    <mergeCell ref="D4:D6"/>
    <mergeCell ref="E4:E6"/>
    <mergeCell ref="F4:S4"/>
    <mergeCell ref="A1:P2"/>
    <mergeCell ref="F5:I5"/>
    <mergeCell ref="J5:S5"/>
  </mergeCells>
  <printOptions horizontalCentered="1" verticalCentered="1"/>
  <pageMargins left="0.19685039370078741" right="0.19685039370078741" top="0.19685039370078741" bottom="0.19685039370078741" header="0" footer="0"/>
  <pageSetup paperSize="9" scale="62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LONGRINE N°6 CORRIGE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AES-PACA</dc:creator>
  <cp:lastModifiedBy>AES-PACA</cp:lastModifiedBy>
  <dcterms:created xsi:type="dcterms:W3CDTF">2016-01-14T10:12:59Z</dcterms:created>
  <dcterms:modified xsi:type="dcterms:W3CDTF">2016-01-14T13:34:27Z</dcterms:modified>
</cp:coreProperties>
</file>