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autoCompressPictures="0"/>
  <bookViews>
    <workbookView xWindow="0" yWindow="0" windowWidth="19320" windowHeight="12120" tabRatio="500"/>
  </bookViews>
  <sheets>
    <sheet name="ME2" sheetId="4" r:id="rId1"/>
  </sheets>
  <definedNames>
    <definedName name="_xlnm._FilterDatabase" localSheetId="0" hidden="1">'ME2'!$A$1:$E$72</definedName>
    <definedName name="_xlnm.Print_Titles" localSheetId="0">'ME2'!$1:$1</definedName>
    <definedName name="_xlnm.Print_Area" localSheetId="0">'ME2'!$A$1:$E$64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7" i="4"/>
  <c r="E25"/>
  <c r="E34" l="1"/>
  <c r="E46"/>
  <c r="E8" l="1"/>
  <c r="E37"/>
  <c r="E63"/>
  <c r="E2"/>
  <c r="E15"/>
  <c r="E52"/>
  <c r="A65" s="1"/>
  <c r="E30"/>
  <c r="E20"/>
  <c r="A22" s="1"/>
  <c r="E12"/>
  <c r="A12" s="1"/>
  <c r="E6"/>
  <c r="A24" l="1"/>
  <c r="A63"/>
  <c r="A44"/>
  <c r="A7"/>
  <c r="A45"/>
  <c r="A14"/>
  <c r="A67" l="1"/>
</calcChain>
</file>

<file path=xl/sharedStrings.xml><?xml version="1.0" encoding="utf-8"?>
<sst xmlns="http://schemas.openxmlformats.org/spreadsheetml/2006/main" count="119" uniqueCount="113">
  <si>
    <t>Activités proposées</t>
  </si>
  <si>
    <t>O1 -  Caractériser des systèmes privilégiant un usage raisonné du point de vue développement durable</t>
  </si>
  <si>
    <t>O2 - Identifier les éléments permettant la limitation de l’Impact environnemental d’un système et de ses constituants</t>
  </si>
  <si>
    <t xml:space="preserve">O3 - Identifier les éléments influents du développement d’un système  </t>
  </si>
  <si>
    <t>O4 - Décoder l’organisation fonctionnelle, structurelle et logicielle d’un système</t>
  </si>
  <si>
    <t>O5 - Utiliser un modèle de comportement pour prédire un fonctionnement ou valider une performance</t>
  </si>
  <si>
    <t>CO1.1. Justifier les choix des matériaux, des structures d’un système et les énergies mises en oeuvre dans une approche de développement durable</t>
  </si>
  <si>
    <t>CO1.2. Justifier le choix d’une solution selon des contraintes d’ergonomie et d’effets sur la santé de l’homme et du vivant</t>
  </si>
  <si>
    <t>CO2.1. Identifier les flux et la forme de l’énergie, caractériser ses transformations et/ou modulations et estimer l’efficacité énergétique globale d’un système</t>
  </si>
  <si>
    <t>CO2.2. Justifier les solutions constructives d’un système au regard des impacts environnementaux et économiques engendrés tout au long de son cycle de vie</t>
  </si>
  <si>
    <t>CO3.1. Décoder le cahier des charges fonctionnel d’un système</t>
  </si>
  <si>
    <t>CO3.2. Évaluer la compétitivité d’un système d’un point de vue technique et économique</t>
  </si>
  <si>
    <t>CO4.1. Identifier et caractériser les fonctions et les constituants d’un système ainsi que ses entrées/sorties</t>
  </si>
  <si>
    <t>CO4.2. Identifier et caractériser l’agencement matériel et/ou logiciel d’un système</t>
  </si>
  <si>
    <t>CO4.3. Identifier et caractériser le fonctionnement temporel d’un système</t>
  </si>
  <si>
    <t>CO4.4. Identifier et caractériser des solutions techniques relatives aux matériaux, à la structure, à l’énergie et aux informations (acquisition, traitement, transmission) d’un système</t>
  </si>
  <si>
    <t>CO5.1. Expliquer des éléments d’une modélisation proposée relative au comportement de tout ou partie d’un système</t>
  </si>
  <si>
    <t>CO5.2. Identifier des variables internes et externes utiles à une modélisation, simuler et valider le comportement du modèle</t>
  </si>
  <si>
    <t>CO5.3. Évaluer un écart entre le comportement du réel et le comportement du modèle en fonction des paramètres proposés</t>
  </si>
  <si>
    <t>Indicateurs de résultat</t>
  </si>
  <si>
    <t>Grille d'analyse des compétences - sujet ETT bac STI2D</t>
  </si>
  <si>
    <t>L'énergie de fonctionnement est correctement identifiée</t>
  </si>
  <si>
    <t>Les pertes sont correctement évaluées</t>
  </si>
  <si>
    <t>Le composant est correctement identifié</t>
  </si>
  <si>
    <t>La contrainte est correctement nommée</t>
  </si>
  <si>
    <t>L'extraction des données est exacte (grandeurs)</t>
  </si>
  <si>
    <t>Q1.7</t>
  </si>
  <si>
    <t>Q2.4</t>
  </si>
  <si>
    <t>Q2.11</t>
  </si>
  <si>
    <t>Q2.8</t>
  </si>
  <si>
    <t>Q2.9</t>
  </si>
  <si>
    <t>Q2.10</t>
  </si>
  <si>
    <t>Q1.2</t>
  </si>
  <si>
    <t>Q2.20</t>
  </si>
  <si>
    <t>Q2.3</t>
  </si>
  <si>
    <t>Q2.2</t>
  </si>
  <si>
    <t>Q2.13</t>
  </si>
  <si>
    <t>Q1.5</t>
  </si>
  <si>
    <t>Q2.14</t>
  </si>
  <si>
    <t>Q2.17</t>
  </si>
  <si>
    <t>Q2.21</t>
  </si>
  <si>
    <t>Q1.4</t>
  </si>
  <si>
    <t>Q1.3</t>
  </si>
  <si>
    <t>Q1.6</t>
  </si>
  <si>
    <t>Q2.5</t>
  </si>
  <si>
    <t>Q2.15</t>
  </si>
  <si>
    <t>Justifier un choix de solution d'isolation</t>
  </si>
  <si>
    <t>Justifier le choix d'une source d'énergie</t>
  </si>
  <si>
    <t>Chaque fonction correspond au composant adéquat</t>
  </si>
  <si>
    <t>Identifier les fonctions réalisées</t>
  </si>
  <si>
    <t>Analyser des contraintes de construction</t>
  </si>
  <si>
    <t>Q1.1</t>
  </si>
  <si>
    <t>Décoder un standard de construction</t>
  </si>
  <si>
    <t>L'ensemble des paramètres sont identifiés</t>
  </si>
  <si>
    <t>Les paramètres sont correctement liés</t>
  </si>
  <si>
    <t>La condition est correctement mise en place</t>
  </si>
  <si>
    <t>Identifier l'énergie de fonctionnement d'un sous-système</t>
  </si>
  <si>
    <t>Identifier le type de contrainte appliquée à un composant</t>
  </si>
  <si>
    <t>Q2.12</t>
  </si>
  <si>
    <t>Identifier les caractéristiques d'un matériau</t>
  </si>
  <si>
    <t>Les caractéristiques citées correspondent au matériau</t>
  </si>
  <si>
    <t>Q2.16</t>
  </si>
  <si>
    <t>Mettre en place une condition sur un modèle type algorigramme</t>
  </si>
  <si>
    <t xml:space="preserve"> Identifier les paramètres utiles à l'élaboration d'un modèle (algorigramme) et les lier</t>
  </si>
  <si>
    <t>Q2.6</t>
  </si>
  <si>
    <t>Estimer la capacité d'auto-irrigation du mur</t>
  </si>
  <si>
    <t>La conclusion apportée est cohérente avec le résultat de l'application numérique</t>
  </si>
  <si>
    <t>Q2.7</t>
  </si>
  <si>
    <t>Au moins trois des plus-values sont correctement associées aux catégories de personnes</t>
  </si>
  <si>
    <t>L'énergie est identifiée comme objectif</t>
  </si>
  <si>
    <t>La valeur limite donnée correspond au type de bâtiment considéré</t>
  </si>
  <si>
    <t xml:space="preserve"> Extraire les données d'un modèle de comportement à partir de documents techniques</t>
  </si>
  <si>
    <t xml:space="preserve"> Identifier les paramètres d'entrée et de sortie d'un modèle de comportement thermique</t>
  </si>
  <si>
    <t>Les paramètres sont correctement distingués entre externes et internes</t>
  </si>
  <si>
    <t>Indiquer pour un modèle de comportement donné l'influence de la variation d'un paramètre d'entrée sur la sortie</t>
  </si>
  <si>
    <t>Les sens de variation donnés sont cohérents avec l'optimisation de l'isolation thermique</t>
  </si>
  <si>
    <t>Exploiter le résultat d'un modèle de comportement thermique</t>
  </si>
  <si>
    <t>La construction graphique est correcte</t>
  </si>
  <si>
    <t>Le choix est justifié par l'impact environnemental lié au cycle de vie</t>
  </si>
  <si>
    <t>Identifer une contrainte économique</t>
  </si>
  <si>
    <t>Le surcoût limite est correctement repéré</t>
  </si>
  <si>
    <t>Q2.1</t>
  </si>
  <si>
    <t>Les composants identifiés correspondent à une lecture juste du parcours du fluide</t>
  </si>
  <si>
    <t>Identifier un composant à partir de sa fonction sur un schéma fluidique</t>
  </si>
  <si>
    <t>Le choix de l'énergie hydraulique est relié à des critères pertinents</t>
  </si>
  <si>
    <t>Les paramètres intervenant dans la condition sont correctement identifiés</t>
  </si>
  <si>
    <t>Vérifier le dimensionnement d'un composant</t>
  </si>
  <si>
    <t>La démarche de calcul est correctement appliquée</t>
  </si>
  <si>
    <t>Evaluer des pertes énergétiques fluidiques</t>
  </si>
  <si>
    <t>Dimensionner un circuit fluidique (énergie)</t>
  </si>
  <si>
    <t>La justification donnée lie la présence de la pompe d'alimentation à la pression mini admise en entrée de la pompe doseuse</t>
  </si>
  <si>
    <t>Interpréter le résultat d'une simulation de comportement sous charge</t>
  </si>
  <si>
    <t>La limite élastique est correctement identifiée</t>
  </si>
  <si>
    <t>Analyser un circuit fluidique</t>
  </si>
  <si>
    <t>Les résultats de la simulation sont correctement exploités</t>
  </si>
  <si>
    <t>Exploiter les données relatives aux propriétés des matériaux</t>
  </si>
  <si>
    <t>Le choix de matériaux donné est justifié par des arguments pertinents</t>
  </si>
  <si>
    <t>Exploiter un relevé d'acquisition de données</t>
  </si>
  <si>
    <t>La valeur extraite du relevé est exacte</t>
  </si>
  <si>
    <t>Déterminer la valeur image d'une donnée électrique</t>
  </si>
  <si>
    <t>La valeur de la tension est correctement déterminée</t>
  </si>
  <si>
    <t>La taille des registres est correctement justifiée</t>
  </si>
  <si>
    <t>La conversion de données en format binaire est correctemetn executé</t>
  </si>
  <si>
    <t>Q2.18</t>
  </si>
  <si>
    <t>Justifier l'architecture du système de mesure</t>
  </si>
  <si>
    <t>Q2.19</t>
  </si>
  <si>
    <t>Réaliser une synthèse des impacts économiques des choix effectués</t>
  </si>
  <si>
    <t>Question (ND)</t>
  </si>
  <si>
    <t>Poids (ND)</t>
  </si>
  <si>
    <t>Le lien entre gain économique et choix technique est explicité par au moins un exemple</t>
  </si>
  <si>
    <t>Le type de bus utilisé est correctement identifié</t>
  </si>
  <si>
    <t>Analyser une chaîne d'acquisition de données</t>
  </si>
  <si>
    <t>Au moins deux atouts d'une structure type bus sont donnés</t>
  </si>
</sst>
</file>

<file path=xl/styles.xml><?xml version="1.0" encoding="utf-8"?>
<styleSheet xmlns="http://schemas.openxmlformats.org/spreadsheetml/2006/main">
  <numFmts count="1">
    <numFmt numFmtId="164" formatCode="0.0%"/>
  </numFmts>
  <fonts count="13">
    <font>
      <sz val="12"/>
      <color theme="1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8"/>
      <name val="Calibri"/>
      <family val="2"/>
    </font>
    <font>
      <b/>
      <sz val="10"/>
      <name val="Arial"/>
      <family val="2"/>
    </font>
    <font>
      <sz val="14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55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1" xfId="0" applyNumberFormat="1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</cellXfs>
  <cellStyles count="155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 enableFormatConditionsCalculation="0">
    <pageSetUpPr fitToPage="1"/>
  </sheetPr>
  <dimension ref="A1:I72"/>
  <sheetViews>
    <sheetView tabSelected="1" topLeftCell="A46" zoomScale="90" zoomScaleNormal="90" workbookViewId="0">
      <selection activeCell="F1" sqref="F1:F1048576"/>
    </sheetView>
  </sheetViews>
  <sheetFormatPr baseColWidth="10" defaultColWidth="10.875" defaultRowHeight="14.25"/>
  <cols>
    <col min="1" max="1" width="35.25" style="7" customWidth="1"/>
    <col min="2" max="2" width="41.125" style="5" customWidth="1"/>
    <col min="3" max="3" width="65.5" style="5" customWidth="1"/>
    <col min="4" max="4" width="8.875" style="31" customWidth="1"/>
    <col min="5" max="5" width="5.875" style="31" customWidth="1"/>
    <col min="6" max="16384" width="10.875" style="4"/>
  </cols>
  <sheetData>
    <row r="1" spans="1:5" s="1" customFormat="1" ht="42" customHeight="1">
      <c r="A1" s="14" t="s">
        <v>20</v>
      </c>
      <c r="B1" s="16" t="s">
        <v>0</v>
      </c>
      <c r="C1" s="16" t="s">
        <v>19</v>
      </c>
      <c r="D1" s="13" t="s">
        <v>107</v>
      </c>
      <c r="E1" s="13" t="s">
        <v>108</v>
      </c>
    </row>
    <row r="2" spans="1:5" s="2" customFormat="1" ht="29.1" customHeight="1">
      <c r="A2" s="43" t="s">
        <v>1</v>
      </c>
      <c r="B2" s="36" t="s">
        <v>6</v>
      </c>
      <c r="C2" s="36"/>
      <c r="D2" s="30"/>
      <c r="E2" s="22">
        <f>SUM(E3:E5)/E67</f>
        <v>5.4054054054054057E-2</v>
      </c>
    </row>
    <row r="3" spans="1:5" s="2" customFormat="1" ht="20.100000000000001" customHeight="1">
      <c r="A3" s="42"/>
      <c r="B3" s="23" t="s">
        <v>46</v>
      </c>
      <c r="C3" s="24" t="s">
        <v>78</v>
      </c>
      <c r="D3" s="11" t="s">
        <v>26</v>
      </c>
      <c r="E3" s="11">
        <v>1</v>
      </c>
    </row>
    <row r="4" spans="1:5" s="2" customFormat="1" ht="20.100000000000001" customHeight="1">
      <c r="A4" s="42"/>
      <c r="B4" s="24" t="s">
        <v>47</v>
      </c>
      <c r="C4" s="24" t="s">
        <v>84</v>
      </c>
      <c r="D4" s="11" t="s">
        <v>27</v>
      </c>
      <c r="E4" s="11">
        <v>1</v>
      </c>
    </row>
    <row r="5" spans="1:5" s="2" customFormat="1" ht="20.100000000000001" hidden="1" customHeight="1">
      <c r="A5" s="42"/>
      <c r="B5" s="24"/>
      <c r="C5" s="24"/>
      <c r="D5" s="11"/>
      <c r="E5" s="11"/>
    </row>
    <row r="6" spans="1:5" s="2" customFormat="1" ht="29.1" customHeight="1">
      <c r="A6" s="43"/>
      <c r="B6" s="36" t="s">
        <v>7</v>
      </c>
      <c r="C6" s="36"/>
      <c r="D6" s="30"/>
      <c r="E6" s="22">
        <f>SUM(E7:E7)/E67</f>
        <v>2.7027027027027029E-2</v>
      </c>
    </row>
    <row r="7" spans="1:5" s="6" customFormat="1" ht="20.100000000000001" customHeight="1">
      <c r="A7" s="15">
        <f>E2+E6</f>
        <v>8.1081081081081086E-2</v>
      </c>
      <c r="B7" s="10" t="s">
        <v>50</v>
      </c>
      <c r="C7" s="18" t="s">
        <v>68</v>
      </c>
      <c r="D7" s="11" t="s">
        <v>51</v>
      </c>
      <c r="E7" s="11">
        <v>1</v>
      </c>
    </row>
    <row r="8" spans="1:5" s="2" customFormat="1" ht="29.1" customHeight="1">
      <c r="A8" s="41" t="s">
        <v>2</v>
      </c>
      <c r="B8" s="36" t="s">
        <v>8</v>
      </c>
      <c r="C8" s="36"/>
      <c r="D8" s="30"/>
      <c r="E8" s="22">
        <f>SUM(E9:E11)/E67</f>
        <v>8.1081081081081086E-2</v>
      </c>
    </row>
    <row r="9" spans="1:5" s="6" customFormat="1" ht="20.100000000000001" customHeight="1">
      <c r="A9" s="41"/>
      <c r="B9" s="24" t="s">
        <v>56</v>
      </c>
      <c r="C9" s="24" t="s">
        <v>21</v>
      </c>
      <c r="D9" s="11" t="s">
        <v>27</v>
      </c>
      <c r="E9" s="11">
        <v>1</v>
      </c>
    </row>
    <row r="10" spans="1:5" s="6" customFormat="1" ht="20.100000000000001" customHeight="1">
      <c r="A10" s="41"/>
      <c r="B10" s="24" t="s">
        <v>88</v>
      </c>
      <c r="C10" s="24" t="s">
        <v>22</v>
      </c>
      <c r="D10" s="11" t="s">
        <v>30</v>
      </c>
      <c r="E10" s="11">
        <v>1</v>
      </c>
    </row>
    <row r="11" spans="1:5" s="6" customFormat="1" ht="20.100000000000001" customHeight="1">
      <c r="A11" s="41"/>
      <c r="B11" s="24" t="s">
        <v>89</v>
      </c>
      <c r="C11" s="24" t="s">
        <v>90</v>
      </c>
      <c r="D11" s="11" t="s">
        <v>31</v>
      </c>
      <c r="E11" s="11">
        <v>1</v>
      </c>
    </row>
    <row r="12" spans="1:5" s="2" customFormat="1" ht="29.1" customHeight="1">
      <c r="A12" s="34">
        <f>E12+E8</f>
        <v>8.1081081081081086E-2</v>
      </c>
      <c r="B12" s="36" t="s">
        <v>9</v>
      </c>
      <c r="C12" s="36"/>
      <c r="D12" s="30"/>
      <c r="E12" s="22">
        <f>SUM(E13:E14)/E67</f>
        <v>0</v>
      </c>
    </row>
    <row r="13" spans="1:5" s="6" customFormat="1" ht="20.100000000000001" hidden="1" customHeight="1">
      <c r="A13" s="33"/>
      <c r="B13" s="10"/>
      <c r="C13" s="10"/>
      <c r="D13" s="11"/>
      <c r="E13" s="11"/>
    </row>
    <row r="14" spans="1:5" s="6" customFormat="1" ht="20.100000000000001" hidden="1" customHeight="1">
      <c r="A14" s="15">
        <f>E8+E12</f>
        <v>8.1081081081081086E-2</v>
      </c>
      <c r="B14" s="10"/>
      <c r="C14" s="10"/>
      <c r="D14" s="11"/>
      <c r="E14" s="11"/>
    </row>
    <row r="15" spans="1:5" s="2" customFormat="1" ht="20.100000000000001" customHeight="1">
      <c r="A15" s="41" t="s">
        <v>3</v>
      </c>
      <c r="B15" s="36" t="s">
        <v>10</v>
      </c>
      <c r="C15" s="36"/>
      <c r="D15" s="30"/>
      <c r="E15" s="22">
        <f>SUM(E16:E19)/E67</f>
        <v>5.4054054054054057E-2</v>
      </c>
    </row>
    <row r="16" spans="1:5" s="6" customFormat="1" ht="20.100000000000001" customHeight="1">
      <c r="A16" s="41"/>
      <c r="B16" s="37" t="s">
        <v>52</v>
      </c>
      <c r="C16" s="24" t="s">
        <v>69</v>
      </c>
      <c r="D16" s="12" t="s">
        <v>32</v>
      </c>
      <c r="E16" s="11">
        <v>1</v>
      </c>
    </row>
    <row r="17" spans="1:5" s="6" customFormat="1" ht="20.100000000000001" customHeight="1">
      <c r="A17" s="41"/>
      <c r="B17" s="38"/>
      <c r="C17" s="19" t="s">
        <v>70</v>
      </c>
      <c r="D17" s="12" t="s">
        <v>32</v>
      </c>
      <c r="E17" s="11">
        <v>1</v>
      </c>
    </row>
    <row r="18" spans="1:5" s="6" customFormat="1" ht="20.100000000000001" hidden="1" customHeight="1">
      <c r="A18" s="41"/>
      <c r="B18" s="17"/>
      <c r="C18" s="10"/>
      <c r="D18" s="11"/>
      <c r="E18" s="11"/>
    </row>
    <row r="19" spans="1:5" s="6" customFormat="1" ht="20.100000000000001" hidden="1" customHeight="1">
      <c r="A19" s="41"/>
      <c r="B19" s="17"/>
      <c r="C19" s="17"/>
      <c r="D19" s="11"/>
      <c r="E19" s="11"/>
    </row>
    <row r="20" spans="1:5" s="2" customFormat="1" ht="20.100000000000001" customHeight="1">
      <c r="A20" s="41"/>
      <c r="B20" s="36" t="s">
        <v>11</v>
      </c>
      <c r="C20" s="36"/>
      <c r="D20" s="30"/>
      <c r="E20" s="22">
        <f>SUM(E21:E24)/E67</f>
        <v>8.1081081081081086E-2</v>
      </c>
    </row>
    <row r="21" spans="1:5" s="6" customFormat="1" ht="20.100000000000001" customHeight="1">
      <c r="A21" s="41"/>
      <c r="B21" s="24" t="s">
        <v>79</v>
      </c>
      <c r="C21" s="24" t="s">
        <v>80</v>
      </c>
      <c r="D21" s="11" t="s">
        <v>81</v>
      </c>
      <c r="E21" s="11">
        <v>1</v>
      </c>
    </row>
    <row r="22" spans="1:5" s="6" customFormat="1" ht="20.100000000000001" customHeight="1">
      <c r="A22" s="35">
        <f>E20+E15</f>
        <v>0.13513513513513514</v>
      </c>
      <c r="B22" s="24" t="s">
        <v>106</v>
      </c>
      <c r="C22" s="24" t="s">
        <v>109</v>
      </c>
      <c r="D22" s="11" t="s">
        <v>40</v>
      </c>
      <c r="E22" s="11">
        <v>2</v>
      </c>
    </row>
    <row r="23" spans="1:5" s="6" customFormat="1" ht="20.100000000000001" hidden="1" customHeight="1">
      <c r="A23" s="32"/>
      <c r="B23" s="10"/>
      <c r="C23" s="10"/>
      <c r="D23" s="11"/>
      <c r="E23" s="11"/>
    </row>
    <row r="24" spans="1:5" s="6" customFormat="1" ht="20.100000000000001" hidden="1" customHeight="1">
      <c r="A24" s="15">
        <f>E15+E20</f>
        <v>0.13513513513513514</v>
      </c>
      <c r="B24" s="10"/>
      <c r="C24" s="10"/>
      <c r="D24" s="11"/>
      <c r="E24" s="11"/>
    </row>
    <row r="25" spans="1:5" s="6" customFormat="1" ht="20.100000000000001" customHeight="1">
      <c r="A25" s="41" t="s">
        <v>4</v>
      </c>
      <c r="B25" s="36" t="s">
        <v>12</v>
      </c>
      <c r="C25" s="36"/>
      <c r="D25" s="30"/>
      <c r="E25" s="22">
        <f>SUM(E26:E29)/E67</f>
        <v>8.1081081081081086E-2</v>
      </c>
    </row>
    <row r="26" spans="1:5" s="6" customFormat="1" ht="20.100000000000001" customHeight="1">
      <c r="A26" s="41"/>
      <c r="B26" s="19" t="s">
        <v>93</v>
      </c>
      <c r="C26" s="24" t="s">
        <v>82</v>
      </c>
      <c r="D26" s="11" t="s">
        <v>35</v>
      </c>
      <c r="E26" s="11">
        <v>1</v>
      </c>
    </row>
    <row r="27" spans="1:5" s="6" customFormat="1" ht="24">
      <c r="A27" s="41"/>
      <c r="B27" s="24" t="s">
        <v>83</v>
      </c>
      <c r="C27" s="24" t="s">
        <v>23</v>
      </c>
      <c r="D27" s="11" t="s">
        <v>34</v>
      </c>
      <c r="E27" s="11">
        <v>1</v>
      </c>
    </row>
    <row r="28" spans="1:5" s="6" customFormat="1" ht="20.100000000000001" customHeight="1">
      <c r="A28" s="41"/>
      <c r="B28" s="24" t="s">
        <v>49</v>
      </c>
      <c r="C28" s="24" t="s">
        <v>48</v>
      </c>
      <c r="D28" s="11" t="s">
        <v>28</v>
      </c>
      <c r="E28" s="11">
        <v>1</v>
      </c>
    </row>
    <row r="29" spans="1:5" s="6" customFormat="1" ht="20.100000000000001" hidden="1" customHeight="1">
      <c r="A29" s="41"/>
      <c r="B29" s="24"/>
      <c r="C29" s="24"/>
      <c r="D29" s="11"/>
      <c r="E29" s="11"/>
    </row>
    <row r="30" spans="1:5" s="2" customFormat="1" ht="20.100000000000001" customHeight="1">
      <c r="A30" s="41"/>
      <c r="B30" s="36" t="s">
        <v>13</v>
      </c>
      <c r="C30" s="36"/>
      <c r="D30" s="30"/>
      <c r="E30" s="22">
        <f>SUM(E31:E33)/E67</f>
        <v>5.4054054054054057E-2</v>
      </c>
    </row>
    <row r="31" spans="1:5" s="6" customFormat="1" ht="20.100000000000001" customHeight="1">
      <c r="A31" s="41"/>
      <c r="B31" s="37" t="s">
        <v>104</v>
      </c>
      <c r="C31" s="24" t="s">
        <v>110</v>
      </c>
      <c r="D31" s="11" t="s">
        <v>105</v>
      </c>
      <c r="E31" s="11">
        <v>1</v>
      </c>
    </row>
    <row r="32" spans="1:5" s="6" customFormat="1" ht="20.100000000000001" customHeight="1">
      <c r="A32" s="41"/>
      <c r="B32" s="38"/>
      <c r="C32" s="18" t="s">
        <v>112</v>
      </c>
      <c r="D32" s="11" t="s">
        <v>33</v>
      </c>
      <c r="E32" s="11">
        <v>1</v>
      </c>
    </row>
    <row r="33" spans="1:5" s="6" customFormat="1" ht="20.100000000000001" hidden="1" customHeight="1">
      <c r="A33" s="41"/>
      <c r="B33" s="10"/>
      <c r="C33" s="10"/>
      <c r="D33" s="11"/>
      <c r="E33" s="11"/>
    </row>
    <row r="34" spans="1:5" s="2" customFormat="1" ht="20.100000000000001" customHeight="1">
      <c r="A34" s="41"/>
      <c r="B34" s="36" t="s">
        <v>14</v>
      </c>
      <c r="C34" s="36"/>
      <c r="D34" s="30"/>
      <c r="E34" s="22">
        <f>SUM(E35:E36)/E67</f>
        <v>0</v>
      </c>
    </row>
    <row r="35" spans="1:5" s="2" customFormat="1" ht="20.100000000000001" hidden="1" customHeight="1">
      <c r="A35" s="41"/>
      <c r="B35" s="25"/>
      <c r="C35" s="26"/>
      <c r="D35" s="27"/>
      <c r="E35" s="28"/>
    </row>
    <row r="36" spans="1:5" s="6" customFormat="1" ht="20.100000000000001" hidden="1" customHeight="1">
      <c r="A36" s="41"/>
      <c r="B36" s="10"/>
      <c r="C36" s="10"/>
      <c r="D36" s="11"/>
      <c r="E36" s="11"/>
    </row>
    <row r="37" spans="1:5" s="2" customFormat="1" ht="29.1" customHeight="1">
      <c r="A37" s="41"/>
      <c r="B37" s="36" t="s">
        <v>15</v>
      </c>
      <c r="C37" s="36"/>
      <c r="D37" s="30"/>
      <c r="E37" s="22">
        <f>SUM(E38:E45)/E67</f>
        <v>0.1891891891891892</v>
      </c>
    </row>
    <row r="38" spans="1:5" s="6" customFormat="1" ht="20.100000000000001" customHeight="1">
      <c r="A38" s="41"/>
      <c r="B38" s="37" t="s">
        <v>91</v>
      </c>
      <c r="C38" s="24" t="s">
        <v>92</v>
      </c>
      <c r="D38" s="11" t="s">
        <v>36</v>
      </c>
      <c r="E38" s="11">
        <v>1</v>
      </c>
    </row>
    <row r="39" spans="1:5" s="6" customFormat="1" ht="20.100000000000001" customHeight="1">
      <c r="A39" s="41"/>
      <c r="B39" s="38"/>
      <c r="C39" s="24" t="s">
        <v>94</v>
      </c>
      <c r="D39" s="11" t="s">
        <v>36</v>
      </c>
      <c r="E39" s="11">
        <v>1</v>
      </c>
    </row>
    <row r="40" spans="1:5" s="6" customFormat="1" ht="20.100000000000001" customHeight="1">
      <c r="A40" s="41"/>
      <c r="B40" s="24" t="s">
        <v>99</v>
      </c>
      <c r="C40" s="24" t="s">
        <v>100</v>
      </c>
      <c r="D40" s="11" t="s">
        <v>61</v>
      </c>
      <c r="E40" s="11">
        <v>1</v>
      </c>
    </row>
    <row r="41" spans="1:5" s="6" customFormat="1" ht="20.100000000000001" customHeight="1">
      <c r="A41" s="41"/>
      <c r="B41" s="24" t="s">
        <v>86</v>
      </c>
      <c r="C41" s="24" t="s">
        <v>87</v>
      </c>
      <c r="D41" s="11" t="s">
        <v>29</v>
      </c>
      <c r="E41" s="11">
        <v>1</v>
      </c>
    </row>
    <row r="42" spans="1:5" s="6" customFormat="1" ht="20.100000000000001" customHeight="1">
      <c r="A42" s="41"/>
      <c r="B42" s="18" t="s">
        <v>95</v>
      </c>
      <c r="C42" s="20" t="s">
        <v>96</v>
      </c>
      <c r="D42" s="12" t="s">
        <v>38</v>
      </c>
      <c r="E42" s="11">
        <v>1</v>
      </c>
    </row>
    <row r="43" spans="1:5" s="6" customFormat="1" ht="20.100000000000001" customHeight="1">
      <c r="A43" s="41"/>
      <c r="B43" s="39" t="s">
        <v>111</v>
      </c>
      <c r="C43" s="20" t="s">
        <v>101</v>
      </c>
      <c r="D43" s="12" t="s">
        <v>39</v>
      </c>
      <c r="E43" s="11">
        <v>1</v>
      </c>
    </row>
    <row r="44" spans="1:5" s="6" customFormat="1" ht="20.100000000000001" customHeight="1">
      <c r="A44" s="35">
        <f>E37+E34+E30+E25</f>
        <v>0.32432432432432434</v>
      </c>
      <c r="B44" s="40"/>
      <c r="C44" s="21" t="s">
        <v>102</v>
      </c>
      <c r="D44" s="11" t="s">
        <v>103</v>
      </c>
      <c r="E44" s="11">
        <v>1</v>
      </c>
    </row>
    <row r="45" spans="1:5" s="6" customFormat="1" ht="20.100000000000001" hidden="1" customHeight="1">
      <c r="A45" s="15">
        <f>E25+E30+E34+E37</f>
        <v>0.32432432432432434</v>
      </c>
      <c r="B45" s="10"/>
      <c r="C45" s="17"/>
      <c r="D45" s="11"/>
      <c r="E45" s="11"/>
    </row>
    <row r="46" spans="1:5" s="2" customFormat="1" ht="29.1" customHeight="1">
      <c r="A46" s="42" t="s">
        <v>5</v>
      </c>
      <c r="B46" s="36" t="s">
        <v>16</v>
      </c>
      <c r="C46" s="36"/>
      <c r="D46" s="30"/>
      <c r="E46" s="22">
        <f>SUM(E47:E50)/E67</f>
        <v>0.16216216216216217</v>
      </c>
    </row>
    <row r="47" spans="1:5" s="6" customFormat="1" ht="20.100000000000001" customHeight="1">
      <c r="A47" s="42"/>
      <c r="B47" s="24" t="s">
        <v>74</v>
      </c>
      <c r="C47" s="24" t="s">
        <v>75</v>
      </c>
      <c r="D47" s="11" t="s">
        <v>37</v>
      </c>
      <c r="E47" s="11">
        <v>2</v>
      </c>
    </row>
    <row r="48" spans="1:5" s="6" customFormat="1" ht="20.100000000000001" customHeight="1">
      <c r="A48" s="42"/>
      <c r="B48" s="24" t="s">
        <v>57</v>
      </c>
      <c r="C48" s="24" t="s">
        <v>24</v>
      </c>
      <c r="D48" s="11" t="s">
        <v>58</v>
      </c>
      <c r="E48" s="11">
        <v>2</v>
      </c>
    </row>
    <row r="49" spans="1:5" s="6" customFormat="1" ht="20.100000000000001" customHeight="1">
      <c r="A49" s="42"/>
      <c r="B49" s="24" t="s">
        <v>59</v>
      </c>
      <c r="C49" s="24" t="s">
        <v>60</v>
      </c>
      <c r="D49" s="11" t="s">
        <v>58</v>
      </c>
      <c r="E49" s="11">
        <v>1</v>
      </c>
    </row>
    <row r="50" spans="1:5" s="6" customFormat="1" ht="20.100000000000001" customHeight="1">
      <c r="A50" s="42"/>
      <c r="B50" s="24" t="s">
        <v>97</v>
      </c>
      <c r="C50" s="24" t="s">
        <v>98</v>
      </c>
      <c r="D50" s="11" t="s">
        <v>45</v>
      </c>
      <c r="E50" s="11">
        <v>1</v>
      </c>
    </row>
    <row r="51" spans="1:5" s="6" customFormat="1" ht="20.100000000000001" hidden="1" customHeight="1">
      <c r="A51" s="42"/>
    </row>
    <row r="52" spans="1:5" s="2" customFormat="1" ht="29.1" customHeight="1">
      <c r="A52" s="42"/>
      <c r="B52" s="36" t="s">
        <v>17</v>
      </c>
      <c r="C52" s="36"/>
      <c r="D52" s="30"/>
      <c r="E52" s="22">
        <f>SUM(E53:E62)/E67</f>
        <v>0.21621621621621623</v>
      </c>
    </row>
    <row r="53" spans="1:5" s="6" customFormat="1" ht="20.100000000000001" customHeight="1">
      <c r="A53" s="42"/>
      <c r="B53" s="24" t="s">
        <v>72</v>
      </c>
      <c r="C53" s="24" t="s">
        <v>73</v>
      </c>
      <c r="D53" s="12" t="s">
        <v>41</v>
      </c>
      <c r="E53" s="11">
        <v>1</v>
      </c>
    </row>
    <row r="54" spans="1:5" s="6" customFormat="1" ht="20.100000000000001" customHeight="1">
      <c r="A54" s="42"/>
      <c r="B54" s="24" t="s">
        <v>71</v>
      </c>
      <c r="C54" s="24" t="s">
        <v>25</v>
      </c>
      <c r="D54" s="12" t="s">
        <v>42</v>
      </c>
      <c r="E54" s="11">
        <v>1</v>
      </c>
    </row>
    <row r="55" spans="1:5" s="6" customFormat="1" ht="20.100000000000001" customHeight="1">
      <c r="A55" s="42"/>
      <c r="B55" s="24" t="s">
        <v>76</v>
      </c>
      <c r="C55" s="24" t="s">
        <v>77</v>
      </c>
      <c r="D55" s="12" t="s">
        <v>43</v>
      </c>
      <c r="E55" s="11">
        <v>1</v>
      </c>
    </row>
    <row r="56" spans="1:5" s="6" customFormat="1" ht="20.100000000000001" customHeight="1">
      <c r="A56" s="42"/>
      <c r="B56" s="37" t="s">
        <v>63</v>
      </c>
      <c r="C56" s="24" t="s">
        <v>53</v>
      </c>
      <c r="D56" s="12" t="s">
        <v>44</v>
      </c>
      <c r="E56" s="11">
        <v>1</v>
      </c>
    </row>
    <row r="57" spans="1:5" s="6" customFormat="1" ht="20.100000000000001" customHeight="1">
      <c r="A57" s="42"/>
      <c r="B57" s="38"/>
      <c r="C57" s="24" t="s">
        <v>54</v>
      </c>
      <c r="D57" s="12" t="s">
        <v>44</v>
      </c>
      <c r="E57" s="11">
        <v>1</v>
      </c>
    </row>
    <row r="58" spans="1:5" s="6" customFormat="1" ht="20.100000000000001" customHeight="1">
      <c r="A58" s="42"/>
      <c r="B58" s="37" t="s">
        <v>62</v>
      </c>
      <c r="C58" s="24" t="s">
        <v>85</v>
      </c>
      <c r="D58" s="11" t="s">
        <v>64</v>
      </c>
      <c r="E58" s="11">
        <v>1</v>
      </c>
    </row>
    <row r="59" spans="1:5" s="6" customFormat="1" ht="20.100000000000001" customHeight="1">
      <c r="A59" s="42"/>
      <c r="B59" s="38"/>
      <c r="C59" s="24" t="s">
        <v>55</v>
      </c>
      <c r="D59" s="11" t="s">
        <v>64</v>
      </c>
      <c r="E59" s="11">
        <v>1</v>
      </c>
    </row>
    <row r="60" spans="1:5" s="6" customFormat="1" ht="20.100000000000001" customHeight="1">
      <c r="A60" s="42"/>
      <c r="B60" s="24" t="s">
        <v>65</v>
      </c>
      <c r="C60" s="24" t="s">
        <v>66</v>
      </c>
      <c r="D60" s="11" t="s">
        <v>67</v>
      </c>
      <c r="E60" s="11">
        <v>1</v>
      </c>
    </row>
    <row r="61" spans="1:5" s="6" customFormat="1" ht="20.100000000000001" hidden="1" customHeight="1">
      <c r="A61" s="32"/>
      <c r="B61" s="24"/>
      <c r="C61" s="24"/>
      <c r="D61" s="11"/>
      <c r="E61" s="11"/>
    </row>
    <row r="62" spans="1:5" s="6" customFormat="1" ht="20.100000000000001" hidden="1" customHeight="1">
      <c r="A62" s="32"/>
      <c r="B62" s="24"/>
      <c r="C62" s="19"/>
      <c r="D62" s="11"/>
      <c r="E62" s="11"/>
    </row>
    <row r="63" spans="1:5" s="2" customFormat="1" ht="51.75" customHeight="1">
      <c r="A63" s="35">
        <f>E63+E52+E46</f>
        <v>0.3783783783783784</v>
      </c>
      <c r="B63" s="36" t="s">
        <v>18</v>
      </c>
      <c r="C63" s="36"/>
      <c r="D63" s="30"/>
      <c r="E63" s="22">
        <f>SUM(E64:E65)/E67</f>
        <v>0</v>
      </c>
    </row>
    <row r="64" spans="1:5" s="6" customFormat="1" ht="20.100000000000001" hidden="1" customHeight="1">
      <c r="A64" s="32"/>
      <c r="B64" s="10"/>
      <c r="C64" s="10"/>
      <c r="D64" s="11"/>
      <c r="E64" s="11"/>
    </row>
    <row r="65" spans="1:5" s="6" customFormat="1" ht="20.100000000000001" hidden="1" customHeight="1">
      <c r="A65" s="29">
        <f>E46+E52+E63</f>
        <v>0.3783783783783784</v>
      </c>
      <c r="B65" s="10"/>
      <c r="C65" s="10"/>
      <c r="D65" s="11"/>
      <c r="E65" s="11"/>
    </row>
    <row r="66" spans="1:5" ht="15" hidden="1" customHeight="1">
      <c r="A66" s="6"/>
      <c r="B66" s="3"/>
      <c r="C66" s="3"/>
      <c r="D66" s="8"/>
      <c r="E66" s="8"/>
    </row>
    <row r="67" spans="1:5" ht="42" customHeight="1">
      <c r="A67" s="9">
        <f>SUM(A63,A44,A22,A12,A7)</f>
        <v>1.0000000000000002</v>
      </c>
      <c r="D67" s="8"/>
      <c r="E67" s="8">
        <f>SUM(E53:E60,E47:E50,E38:E44,E31:E32,E26:E28,E21:E22,E16:E17,E9:E11,E7,E3:E4)</f>
        <v>37</v>
      </c>
    </row>
    <row r="68" spans="1:5" ht="51.75" customHeight="1">
      <c r="D68" s="8"/>
      <c r="E68" s="8"/>
    </row>
    <row r="69" spans="1:5" ht="57" customHeight="1">
      <c r="B69" s="3"/>
      <c r="C69" s="3"/>
      <c r="D69" s="8"/>
      <c r="E69" s="8"/>
    </row>
    <row r="70" spans="1:5" ht="57" customHeight="1">
      <c r="D70" s="8"/>
      <c r="E70" s="8"/>
    </row>
    <row r="71" spans="1:5" ht="60" customHeight="1">
      <c r="D71" s="8"/>
      <c r="E71" s="8"/>
    </row>
    <row r="72" spans="1:5" ht="64.5" customHeight="1">
      <c r="B72" s="3"/>
      <c r="C72" s="3"/>
      <c r="D72" s="8"/>
      <c r="E72" s="8"/>
    </row>
  </sheetData>
  <autoFilter ref="A1:E72">
    <filterColumn colId="4">
      <filters>
        <filter val="0,0%"/>
        <filter val="1"/>
        <filter val="10,8%"/>
        <filter val="16,2%"/>
        <filter val="2"/>
        <filter val="2,7%"/>
        <filter val="21,6%"/>
        <filter val="5,4%"/>
        <filter val="8,1%"/>
      </filters>
    </filterColumn>
  </autoFilter>
  <mergeCells count="24">
    <mergeCell ref="A15:A21"/>
    <mergeCell ref="A46:A60"/>
    <mergeCell ref="A2:A6"/>
    <mergeCell ref="B37:C37"/>
    <mergeCell ref="B6:C6"/>
    <mergeCell ref="B12:C12"/>
    <mergeCell ref="B2:C2"/>
    <mergeCell ref="B34:C34"/>
    <mergeCell ref="B8:C8"/>
    <mergeCell ref="A8:A11"/>
    <mergeCell ref="A25:A43"/>
    <mergeCell ref="B63:C63"/>
    <mergeCell ref="B52:C52"/>
    <mergeCell ref="B16:B17"/>
    <mergeCell ref="B31:B32"/>
    <mergeCell ref="B38:B39"/>
    <mergeCell ref="B43:B44"/>
    <mergeCell ref="B56:B57"/>
    <mergeCell ref="B58:B59"/>
    <mergeCell ref="B15:C15"/>
    <mergeCell ref="B20:C20"/>
    <mergeCell ref="B25:C25"/>
    <mergeCell ref="B30:C30"/>
    <mergeCell ref="B46:C46"/>
  </mergeCells>
  <phoneticPr fontId="4" type="noConversion"/>
  <printOptions horizontalCentered="1" verticalCentered="1"/>
  <pageMargins left="0.75000000000000011" right="0.75000000000000011" top="1" bottom="1" header="0.5" footer="0.5"/>
  <pageSetup paperSize="9" scale="78" fitToHeight="2" orientation="landscape" horizontalDpi="4294967292" verticalDpi="4294967292"/>
  <headerFooter>
    <oddHeader>&amp;C&amp;"Calibri,Gras"&amp;K00000013ET2D ND-D ME2</oddHeader>
    <oddFooter>&amp;C&amp;"Calibri,Normal"&amp;K000000ND = sujet pour Non Doublants_x000D_D = sujet pour Doublants</oddFooter>
  </headerFooter>
  <rowBreaks count="2" manualBreakCount="2">
    <brk id="24" max="16383" man="1"/>
    <brk id="33" max="16383" man="1"/>
  </rowBreaks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ME2</vt:lpstr>
      <vt:lpstr>'ME2'!Impression_des_titres</vt:lpstr>
      <vt:lpstr>'ME2'!Zone_d_impression</vt:lpstr>
    </vt:vector>
  </TitlesOfParts>
  <Company>MEN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Federico Berera</dc:creator>
  <cp:lastModifiedBy>F.BACON</cp:lastModifiedBy>
  <cp:lastPrinted>2013-02-09T17:34:34Z</cp:lastPrinted>
  <dcterms:created xsi:type="dcterms:W3CDTF">2012-01-18T10:39:06Z</dcterms:created>
  <dcterms:modified xsi:type="dcterms:W3CDTF">2014-01-08T11:26:58Z</dcterms:modified>
</cp:coreProperties>
</file>