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kuhl\Nextcloud2\Bac SI - Epreuvre pratique\Lille\Lille-gyroskate vf\Sujet C\Fichier Excel\"/>
    </mc:Choice>
  </mc:AlternateContent>
  <bookViews>
    <workbookView xWindow="3030" yWindow="3030" windowWidth="21600" windowHeight="112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K6" i="1"/>
  <c r="P6" i="1"/>
  <c r="Q6" i="1" s="1"/>
  <c r="M7" i="1" l="1"/>
  <c r="L7" i="1"/>
  <c r="I7" i="1"/>
  <c r="M6" i="1"/>
  <c r="L6" i="1"/>
  <c r="I6" i="1"/>
  <c r="N7" i="1" l="1"/>
  <c r="N6" i="1"/>
</calcChain>
</file>

<file path=xl/sharedStrings.xml><?xml version="1.0" encoding="utf-8"?>
<sst xmlns="http://schemas.openxmlformats.org/spreadsheetml/2006/main" count="35" uniqueCount="32">
  <si>
    <t>Les valeurs  à relever sont à inscrire dans le tableau ci-contre (partie jaune)</t>
  </si>
  <si>
    <t>Charge</t>
  </si>
  <si>
    <t>Couple Résistant résultant Cr</t>
  </si>
  <si>
    <t>Gain Statique</t>
  </si>
  <si>
    <t xml:space="preserve">Timing relevé sur moniteur </t>
  </si>
  <si>
    <t>Deccélération  m/s²</t>
  </si>
  <si>
    <t>PSI (imposée)</t>
  </si>
  <si>
    <t>bar</t>
  </si>
  <si>
    <t>mN</t>
  </si>
  <si>
    <t>m/s</t>
  </si>
  <si>
    <t>ms</t>
  </si>
  <si>
    <t>s</t>
  </si>
  <si>
    <t>m/s²</t>
  </si>
  <si>
    <t>En mode asservi (Kp, Ki, Kd imposés)</t>
  </si>
  <si>
    <t>début de freinage  (pas de charge)</t>
  </si>
  <si>
    <t xml:space="preserve">Fin du freinage </t>
  </si>
  <si>
    <t>diamètre roue : 0,165m</t>
  </si>
  <si>
    <t xml:space="preserve">  </t>
  </si>
  <si>
    <t>Relevez les valeurs sur le moniteur série</t>
  </si>
  <si>
    <t xml:space="preserve">Vitesse de consigne Nc  (tr/mn) </t>
  </si>
  <si>
    <t>tr / mn</t>
  </si>
  <si>
    <t xml:space="preserve">Vitesse de consigne wc  (rd/s) </t>
  </si>
  <si>
    <t>rd/s</t>
  </si>
  <si>
    <t>tr/mn</t>
  </si>
  <si>
    <t>Vitesse moteur obtenue après stabilisation  Nm</t>
  </si>
  <si>
    <t>Vitesse moteur obtenue après stabilisation  wm</t>
  </si>
  <si>
    <t>Vitesse linéiare Gyroskate V</t>
  </si>
  <si>
    <t>km/h</t>
  </si>
  <si>
    <t>Temps du freinage  (en s) tf</t>
  </si>
  <si>
    <t>Temps tf à reporter en simulation</t>
  </si>
  <si>
    <t>décélération = (V finale - V initiale) / tf</t>
  </si>
  <si>
    <t>Décélération calculée colonne 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</si>
</sst>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4" tint="0.39997558519241921"/>
      <name val="Aptos Narrow"/>
      <family val="2"/>
      <scheme val="minor"/>
    </font>
    <font>
      <b/>
      <sz val="11"/>
      <color theme="9" tint="-0.249977111117893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0" xfId="0" applyFont="1"/>
    <xf numFmtId="0" fontId="1" fillId="4" borderId="4" xfId="0" applyFont="1" applyFill="1" applyBorder="1" applyAlignment="1">
      <alignment horizontal="center" vertical="center"/>
    </xf>
    <xf numFmtId="2" fontId="1" fillId="4" borderId="9" xfId="0" applyNumberFormat="1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2" fontId="6" fillId="3" borderId="9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2" fontId="6" fillId="3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0" xfId="0" applyFont="1"/>
    <xf numFmtId="0" fontId="0" fillId="6" borderId="0" xfId="0" applyFill="1"/>
    <xf numFmtId="0" fontId="2" fillId="3" borderId="0" xfId="0" applyFont="1" applyFill="1" applyAlignment="1">
      <alignment vertical="center" wrapText="1"/>
    </xf>
    <xf numFmtId="0" fontId="3" fillId="3" borderId="0" xfId="0" applyFont="1" applyFill="1"/>
    <xf numFmtId="0" fontId="3" fillId="3" borderId="1" xfId="0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4" borderId="6" xfId="0" applyFill="1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1" xfId="0" applyBorder="1"/>
    <xf numFmtId="0" fontId="1" fillId="5" borderId="0" xfId="0" applyFont="1" applyFill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413365</xdr:colOff>
      <xdr:row>7</xdr:row>
      <xdr:rowOff>91641</xdr:rowOff>
    </xdr:from>
    <xdr:to>
      <xdr:col>7</xdr:col>
      <xdr:colOff>68897</xdr:colOff>
      <xdr:row>14</xdr:row>
      <xdr:rowOff>154328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D8BABF-37A7-4037-8966-F569C751D6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3365" y="2470774"/>
          <a:ext cx="4105741" cy="1336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abSelected="1" topLeftCell="I1" zoomScale="130" zoomScaleNormal="130" workbookViewId="0">
      <selection activeCell="M7" sqref="M7"/>
    </sheetView>
  </sheetViews>
  <sheetFormatPr baseColWidth="10" defaultRowHeight="13.5"/>
  <cols>
    <col min="4" max="4" width="3.6875" customWidth="1"/>
    <col min="5" max="5" width="10" customWidth="1"/>
    <col min="6" max="6" width="7" customWidth="1"/>
    <col min="7" max="7" width="8.5625" customWidth="1"/>
    <col min="8" max="8" width="9.125" customWidth="1"/>
    <col min="9" max="9" width="9.3125" customWidth="1"/>
    <col min="11" max="11" width="11.3125" customWidth="1"/>
    <col min="12" max="12" width="7.6875" customWidth="1"/>
    <col min="16" max="16" width="7.3125" customWidth="1"/>
    <col min="17" max="17" width="10.3125" customWidth="1"/>
  </cols>
  <sheetData>
    <row r="1" spans="1:20" ht="13.9">
      <c r="A1" s="1" t="s">
        <v>18</v>
      </c>
    </row>
    <row r="2" spans="1:20" s="2" customFormat="1" ht="13.9" thickBot="1">
      <c r="B2" s="3"/>
    </row>
    <row r="3" spans="1:20" ht="26.25" customHeight="1">
      <c r="A3" s="45" t="s">
        <v>0</v>
      </c>
      <c r="B3" s="45"/>
      <c r="C3" s="45"/>
      <c r="D3" s="46"/>
      <c r="E3" s="4" t="s">
        <v>1</v>
      </c>
      <c r="F3" s="4" t="s">
        <v>1</v>
      </c>
      <c r="G3" s="35" t="s">
        <v>2</v>
      </c>
      <c r="H3" s="35" t="s">
        <v>19</v>
      </c>
      <c r="I3" s="35" t="s">
        <v>21</v>
      </c>
      <c r="J3" s="35" t="s">
        <v>24</v>
      </c>
      <c r="K3" s="35" t="s">
        <v>25</v>
      </c>
      <c r="L3" s="35" t="s">
        <v>3</v>
      </c>
      <c r="M3" s="35" t="s">
        <v>26</v>
      </c>
      <c r="N3" s="35" t="s">
        <v>26</v>
      </c>
      <c r="O3" s="35" t="s">
        <v>4</v>
      </c>
      <c r="P3" s="39" t="s">
        <v>28</v>
      </c>
      <c r="Q3" s="35" t="s">
        <v>5</v>
      </c>
    </row>
    <row r="4" spans="1:20" ht="35.1" customHeight="1" thickBot="1">
      <c r="A4" s="42" t="s">
        <v>31</v>
      </c>
      <c r="B4" s="43"/>
      <c r="C4" s="43"/>
      <c r="D4" s="44"/>
      <c r="E4" s="5"/>
      <c r="F4" s="5"/>
      <c r="G4" s="41"/>
      <c r="H4" s="36"/>
      <c r="I4" s="36"/>
      <c r="J4" s="36"/>
      <c r="K4" s="36"/>
      <c r="L4" s="36"/>
      <c r="M4" s="36"/>
      <c r="N4" s="36"/>
      <c r="O4" s="36"/>
      <c r="P4" s="40"/>
      <c r="Q4" s="36"/>
    </row>
    <row r="5" spans="1:20" s="10" customFormat="1" ht="12" thickBot="1">
      <c r="A5" s="25"/>
      <c r="B5" s="26"/>
      <c r="C5" s="26"/>
      <c r="D5" s="27"/>
      <c r="E5" s="6" t="s">
        <v>6</v>
      </c>
      <c r="F5" s="6" t="s">
        <v>7</v>
      </c>
      <c r="G5" s="6" t="s">
        <v>8</v>
      </c>
      <c r="H5" s="6" t="s">
        <v>20</v>
      </c>
      <c r="I5" s="6" t="s">
        <v>22</v>
      </c>
      <c r="J5" s="6" t="s">
        <v>23</v>
      </c>
      <c r="K5" s="7" t="s">
        <v>22</v>
      </c>
      <c r="L5" s="8"/>
      <c r="M5" s="8" t="s">
        <v>9</v>
      </c>
      <c r="N5" s="8" t="s">
        <v>27</v>
      </c>
      <c r="O5" s="9" t="s">
        <v>10</v>
      </c>
      <c r="P5" s="9" t="s">
        <v>11</v>
      </c>
      <c r="Q5" s="9" t="s">
        <v>12</v>
      </c>
    </row>
    <row r="6" spans="1:20" ht="44.1" customHeight="1" thickBot="1">
      <c r="A6" s="28" t="s">
        <v>13</v>
      </c>
      <c r="B6" s="30" t="s">
        <v>14</v>
      </c>
      <c r="C6" s="31"/>
      <c r="D6" s="32"/>
      <c r="E6" s="11">
        <v>0</v>
      </c>
      <c r="F6" s="11">
        <v>0</v>
      </c>
      <c r="G6" s="11">
        <v>0</v>
      </c>
      <c r="H6" s="11">
        <v>130</v>
      </c>
      <c r="I6" s="12">
        <f>3.14*H6/30</f>
        <v>13.606666666666666</v>
      </c>
      <c r="J6" s="13"/>
      <c r="K6" s="14">
        <f>PI()*J6/30</f>
        <v>0</v>
      </c>
      <c r="L6" s="14">
        <f>SUM(J6/H6)</f>
        <v>0</v>
      </c>
      <c r="M6" s="15">
        <f>3.14*J6*0.165/60</f>
        <v>0</v>
      </c>
      <c r="N6" s="15">
        <f>3.6*M6</f>
        <v>0</v>
      </c>
      <c r="O6" s="16"/>
      <c r="P6" s="33">
        <f>(O7-O6)/1000</f>
        <v>0</v>
      </c>
      <c r="Q6" s="37" t="str">
        <f>IF(P6=0,"",(M7-M6)/P6)</f>
        <v/>
      </c>
    </row>
    <row r="7" spans="1:20" ht="41.45" customHeight="1" thickBot="1">
      <c r="A7" s="29"/>
      <c r="B7" s="17" t="s">
        <v>15</v>
      </c>
      <c r="C7" s="18"/>
      <c r="D7" s="18"/>
      <c r="E7" s="19">
        <v>44</v>
      </c>
      <c r="F7" s="19">
        <v>2.98</v>
      </c>
      <c r="G7" s="19">
        <v>3</v>
      </c>
      <c r="H7" s="19">
        <v>130</v>
      </c>
      <c r="I7" s="12">
        <f>3.14*H7/30</f>
        <v>13.606666666666666</v>
      </c>
      <c r="J7" s="20"/>
      <c r="K7" s="14">
        <f>PI()*J7/30</f>
        <v>0</v>
      </c>
      <c r="L7" s="21">
        <f>SUM(J7/H7)</f>
        <v>0</v>
      </c>
      <c r="M7" s="15">
        <f>3.14*J7*0.165/60</f>
        <v>0</v>
      </c>
      <c r="N7" s="22">
        <f>3.6*M7</f>
        <v>0</v>
      </c>
      <c r="O7" s="16"/>
      <c r="P7" s="34"/>
      <c r="Q7" s="38"/>
    </row>
    <row r="8" spans="1:20" ht="13.9">
      <c r="M8" s="23" t="s">
        <v>16</v>
      </c>
      <c r="P8" s="24" t="s">
        <v>29</v>
      </c>
      <c r="Q8" s="24"/>
      <c r="R8" s="24"/>
    </row>
    <row r="10" spans="1:20" ht="13.9">
      <c r="J10" s="23" t="s">
        <v>30</v>
      </c>
      <c r="K10" s="23"/>
    </row>
    <row r="12" spans="1:20" ht="13.9">
      <c r="J12" s="23"/>
      <c r="K12" s="23"/>
    </row>
    <row r="13" spans="1:20">
      <c r="T13" t="s">
        <v>17</v>
      </c>
    </row>
  </sheetData>
  <mergeCells count="18">
    <mergeCell ref="Q6:Q7"/>
    <mergeCell ref="L3:L4"/>
    <mergeCell ref="M3:M4"/>
    <mergeCell ref="N3:N4"/>
    <mergeCell ref="O3:O4"/>
    <mergeCell ref="P3:P4"/>
    <mergeCell ref="Q3:Q4"/>
    <mergeCell ref="A5:D5"/>
    <mergeCell ref="A6:A7"/>
    <mergeCell ref="B6:D6"/>
    <mergeCell ref="P6:P7"/>
    <mergeCell ref="H3:H4"/>
    <mergeCell ref="I3:I4"/>
    <mergeCell ref="J3:J4"/>
    <mergeCell ref="K3:K4"/>
    <mergeCell ref="A3:D3"/>
    <mergeCell ref="G3:G4"/>
    <mergeCell ref="A4:D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OZIARD</dc:creator>
  <cp:lastModifiedBy>Utilisateur Windows</cp:lastModifiedBy>
  <dcterms:created xsi:type="dcterms:W3CDTF">2024-09-07T13:47:08Z</dcterms:created>
  <dcterms:modified xsi:type="dcterms:W3CDTF">2024-11-28T15:03:09Z</dcterms:modified>
</cp:coreProperties>
</file>