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19440" windowHeight="9720" activeTab="1"/>
  </bookViews>
  <sheets>
    <sheet name="Mode d'emploi" sheetId="1" r:id="rId1"/>
    <sheet name="1. Présentation générale" sheetId="2" r:id="rId2"/>
    <sheet name="2. Problématisation E32a" sheetId="3" r:id="rId3"/>
    <sheet name="3. Scénario E32a" sheetId="4" r:id="rId4"/>
    <sheet name="4. Barème E32a" sheetId="5" r:id="rId5"/>
    <sheet name="Données générales" sheetId="6" r:id="rId6"/>
    <sheet name="Tâches" sheetId="7" r:id="rId7"/>
    <sheet name="Compétences" sheetId="8" r:id="rId8"/>
    <sheet name="Savoirs" sheetId="9" r:id="rId9"/>
  </sheets>
  <calcPr calcId="145621"/>
</workbook>
</file>

<file path=xl/calcChain.xml><?xml version="1.0" encoding="utf-8"?>
<calcChain xmlns="http://schemas.openxmlformats.org/spreadsheetml/2006/main">
  <c r="F41" i="9" l="1"/>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G3" i="9"/>
  <c r="F3" i="9"/>
  <c r="S31" i="4" s="1"/>
  <c r="BT28" i="5"/>
  <c r="DA27" i="5"/>
  <c r="CZ27" i="5"/>
  <c r="CY27" i="5"/>
  <c r="CX27" i="5"/>
  <c r="CV27" i="5"/>
  <c r="CW27" i="5" s="1"/>
  <c r="CT27" i="5"/>
  <c r="CU27" i="5" s="1"/>
  <c r="CS27" i="5"/>
  <c r="CR27" i="5"/>
  <c r="CP27" i="5"/>
  <c r="CQ27" i="5" s="1"/>
  <c r="CN27" i="5"/>
  <c r="CO27" i="5" s="1"/>
  <c r="CL27" i="5"/>
  <c r="CM27" i="5" s="1"/>
  <c r="CK27" i="5"/>
  <c r="CJ27" i="5"/>
  <c r="CH27" i="5"/>
  <c r="CI27" i="5" s="1"/>
  <c r="CF27" i="5"/>
  <c r="CG27" i="5" s="1"/>
  <c r="CD27" i="5"/>
  <c r="CE27" i="5" s="1"/>
  <c r="CC27" i="5"/>
  <c r="CB27" i="5"/>
  <c r="BZ27" i="5"/>
  <c r="CA27" i="5" s="1"/>
  <c r="BX27" i="5"/>
  <c r="BY27" i="5" s="1"/>
  <c r="BV27" i="5"/>
  <c r="BW27" i="5" s="1"/>
  <c r="BU27" i="5"/>
  <c r="BT27" i="5"/>
  <c r="BS27" i="5"/>
  <c r="BR27" i="5"/>
  <c r="BP27" i="5"/>
  <c r="BQ27" i="5" s="1"/>
  <c r="BN27" i="5"/>
  <c r="BO27" i="5" s="1"/>
  <c r="BM27" i="5"/>
  <c r="BL27" i="5"/>
  <c r="BJ27" i="5"/>
  <c r="BK27" i="5" s="1"/>
  <c r="BH27" i="5"/>
  <c r="BI27" i="5" s="1"/>
  <c r="BF27" i="5"/>
  <c r="BG27" i="5" s="1"/>
  <c r="BE27" i="5"/>
  <c r="BD27" i="5"/>
  <c r="BB27" i="5"/>
  <c r="BC27" i="5" s="1"/>
  <c r="AZ27" i="5"/>
  <c r="BA27" i="5" s="1"/>
  <c r="AX27" i="5"/>
  <c r="AY27" i="5" s="1"/>
  <c r="AW27" i="5"/>
  <c r="AV27" i="5"/>
  <c r="AT27" i="5"/>
  <c r="AU27" i="5" s="1"/>
  <c r="AR27" i="5"/>
  <c r="AS27" i="5" s="1"/>
  <c r="AP27" i="5"/>
  <c r="AQ27" i="5" s="1"/>
  <c r="AO27" i="5"/>
  <c r="AN27" i="5"/>
  <c r="AM27" i="5"/>
  <c r="AL27" i="5"/>
  <c r="AJ27" i="5"/>
  <c r="AK27" i="5" s="1"/>
  <c r="AH27" i="5"/>
  <c r="AI27" i="5" s="1"/>
  <c r="AG27" i="5"/>
  <c r="AF27" i="5"/>
  <c r="AD27" i="5"/>
  <c r="AE27" i="5" s="1"/>
  <c r="AB27" i="5"/>
  <c r="AC27" i="5" s="1"/>
  <c r="Z27" i="5"/>
  <c r="AA27" i="5" s="1"/>
  <c r="Y27" i="5"/>
  <c r="X27" i="5"/>
  <c r="W27" i="5"/>
  <c r="V27" i="5"/>
  <c r="T27" i="5"/>
  <c r="U27" i="5" s="1"/>
  <c r="R27" i="5"/>
  <c r="S27" i="5" s="1"/>
  <c r="Q27" i="5"/>
  <c r="P27" i="5"/>
  <c r="O27" i="5"/>
  <c r="N27" i="5"/>
  <c r="M27" i="5"/>
  <c r="DA26" i="5"/>
  <c r="CZ26" i="5"/>
  <c r="CY26" i="5"/>
  <c r="CX26" i="5"/>
  <c r="CV26" i="5"/>
  <c r="CW26" i="5" s="1"/>
  <c r="CU26" i="5"/>
  <c r="CT26" i="5"/>
  <c r="CS26" i="5"/>
  <c r="CR26" i="5"/>
  <c r="CP26" i="5"/>
  <c r="CQ26" i="5" s="1"/>
  <c r="CN26" i="5"/>
  <c r="CO26" i="5" s="1"/>
  <c r="CM26" i="5"/>
  <c r="CL26" i="5"/>
  <c r="CK26" i="5"/>
  <c r="CJ26" i="5"/>
  <c r="CI26" i="5"/>
  <c r="CH26" i="5"/>
  <c r="CF26" i="5"/>
  <c r="CG26" i="5" s="1"/>
  <c r="CE26" i="5"/>
  <c r="CD26" i="5"/>
  <c r="CC26" i="5"/>
  <c r="CB26" i="5"/>
  <c r="BZ26" i="5"/>
  <c r="CA26" i="5" s="1"/>
  <c r="BX26" i="5"/>
  <c r="BY26" i="5" s="1"/>
  <c r="BW26" i="5"/>
  <c r="BV26" i="5"/>
  <c r="BU26" i="5"/>
  <c r="BT26" i="5"/>
  <c r="BR26" i="5"/>
  <c r="BS26" i="5" s="1"/>
  <c r="BP26" i="5"/>
  <c r="BQ26" i="5" s="1"/>
  <c r="BO26" i="5"/>
  <c r="BN26" i="5"/>
  <c r="BM26" i="5"/>
  <c r="BL26" i="5"/>
  <c r="BJ26" i="5"/>
  <c r="BK26" i="5" s="1"/>
  <c r="BH26" i="5"/>
  <c r="BI26" i="5" s="1"/>
  <c r="BG26" i="5"/>
  <c r="BF26" i="5"/>
  <c r="BE26" i="5"/>
  <c r="BD26" i="5"/>
  <c r="BC26" i="5"/>
  <c r="BB26" i="5"/>
  <c r="AZ26" i="5"/>
  <c r="BA26" i="5" s="1"/>
  <c r="AY26" i="5"/>
  <c r="AX26" i="5"/>
  <c r="AW26" i="5"/>
  <c r="AV26" i="5"/>
  <c r="AU26" i="5"/>
  <c r="AT26" i="5"/>
  <c r="AR26" i="5"/>
  <c r="AS26" i="5" s="1"/>
  <c r="AQ26" i="5"/>
  <c r="AP26" i="5"/>
  <c r="AO26" i="5"/>
  <c r="AN26" i="5"/>
  <c r="AM26" i="5"/>
  <c r="AL26" i="5"/>
  <c r="AJ26" i="5"/>
  <c r="AK26" i="5" s="1"/>
  <c r="AI26" i="5"/>
  <c r="AH26" i="5"/>
  <c r="AG26" i="5"/>
  <c r="AF26" i="5"/>
  <c r="AD26" i="5"/>
  <c r="AE26" i="5" s="1"/>
  <c r="AB26" i="5"/>
  <c r="AC26" i="5" s="1"/>
  <c r="AA26" i="5"/>
  <c r="Z26" i="5"/>
  <c r="Y26" i="5"/>
  <c r="X26" i="5"/>
  <c r="W26" i="5"/>
  <c r="V26" i="5"/>
  <c r="T26" i="5"/>
  <c r="U26" i="5" s="1"/>
  <c r="S26" i="5"/>
  <c r="R26" i="5"/>
  <c r="Q26" i="5"/>
  <c r="P26" i="5"/>
  <c r="O26" i="5"/>
  <c r="N26" i="5"/>
  <c r="M26" i="5"/>
  <c r="CZ25" i="5"/>
  <c r="DA25" i="5" s="1"/>
  <c r="CX25" i="5"/>
  <c r="CY25" i="5" s="1"/>
  <c r="CV25" i="5"/>
  <c r="CW25" i="5" s="1"/>
  <c r="CU25" i="5"/>
  <c r="CT25" i="5"/>
  <c r="CS25" i="5"/>
  <c r="CR25" i="5"/>
  <c r="CP25" i="5"/>
  <c r="CQ25" i="5" s="1"/>
  <c r="CN25" i="5"/>
  <c r="CO25" i="5" s="1"/>
  <c r="CM25" i="5"/>
  <c r="CL25" i="5"/>
  <c r="CJ25" i="5"/>
  <c r="CK25" i="5" s="1"/>
  <c r="CH25" i="5"/>
  <c r="CI25" i="5" s="1"/>
  <c r="CF25" i="5"/>
  <c r="CG25" i="5" s="1"/>
  <c r="CE25" i="5"/>
  <c r="CD25" i="5"/>
  <c r="CC25" i="5"/>
  <c r="CB25" i="5"/>
  <c r="BZ25" i="5"/>
  <c r="CA25" i="5" s="1"/>
  <c r="BX25" i="5"/>
  <c r="BY25" i="5" s="1"/>
  <c r="BW25" i="5"/>
  <c r="BV25" i="5"/>
  <c r="BT25" i="5"/>
  <c r="BU25" i="5" s="1"/>
  <c r="BR25" i="5"/>
  <c r="BS25" i="5" s="1"/>
  <c r="BP25" i="5"/>
  <c r="BQ25" i="5" s="1"/>
  <c r="BO25" i="5"/>
  <c r="BN25" i="5"/>
  <c r="BM25" i="5"/>
  <c r="BL25" i="5"/>
  <c r="BJ25" i="5"/>
  <c r="BK25" i="5" s="1"/>
  <c r="BH25" i="5"/>
  <c r="BI25" i="5" s="1"/>
  <c r="BG25" i="5"/>
  <c r="BF25" i="5"/>
  <c r="BD25" i="5"/>
  <c r="BE25" i="5" s="1"/>
  <c r="BB25" i="5"/>
  <c r="BC25" i="5" s="1"/>
  <c r="AZ25" i="5"/>
  <c r="BA25" i="5" s="1"/>
  <c r="AY25" i="5"/>
  <c r="AX25" i="5"/>
  <c r="AW25" i="5"/>
  <c r="AV25" i="5"/>
  <c r="AT25" i="5"/>
  <c r="AU25" i="5" s="1"/>
  <c r="AR25" i="5"/>
  <c r="AS25" i="5" s="1"/>
  <c r="AQ25" i="5"/>
  <c r="AP25" i="5"/>
  <c r="AN25" i="5"/>
  <c r="AO25" i="5" s="1"/>
  <c r="AL25" i="5"/>
  <c r="AM25" i="5" s="1"/>
  <c r="AJ25" i="5"/>
  <c r="AK25" i="5" s="1"/>
  <c r="AI25" i="5"/>
  <c r="AH25" i="5"/>
  <c r="AG25" i="5"/>
  <c r="AF25" i="5"/>
  <c r="AD25" i="5"/>
  <c r="AE25" i="5" s="1"/>
  <c r="AB25" i="5"/>
  <c r="AC25" i="5" s="1"/>
  <c r="AA25" i="5"/>
  <c r="Z25" i="5"/>
  <c r="X25" i="5"/>
  <c r="Y25" i="5" s="1"/>
  <c r="V25" i="5"/>
  <c r="W25" i="5" s="1"/>
  <c r="T25" i="5"/>
  <c r="U25" i="5" s="1"/>
  <c r="S25" i="5"/>
  <c r="R25" i="5"/>
  <c r="Q25" i="5"/>
  <c r="P25" i="5"/>
  <c r="N25" i="5"/>
  <c r="M25" i="5"/>
  <c r="O25" i="5" s="1"/>
  <c r="DA24" i="5"/>
  <c r="CZ24" i="5"/>
  <c r="CX24" i="5"/>
  <c r="CY24" i="5" s="1"/>
  <c r="CW24" i="5"/>
  <c r="CV24" i="5"/>
  <c r="CU24" i="5"/>
  <c r="CT24" i="5"/>
  <c r="CR24" i="5"/>
  <c r="CS24" i="5" s="1"/>
  <c r="CP24" i="5"/>
  <c r="CQ24" i="5" s="1"/>
  <c r="CO24" i="5"/>
  <c r="CN24" i="5"/>
  <c r="CM24" i="5"/>
  <c r="CL24" i="5"/>
  <c r="CJ24" i="5"/>
  <c r="CK24" i="5" s="1"/>
  <c r="CH24" i="5"/>
  <c r="CI24" i="5" s="1"/>
  <c r="CG24" i="5"/>
  <c r="CF24" i="5"/>
  <c r="CE24" i="5"/>
  <c r="CD24" i="5"/>
  <c r="CB24" i="5"/>
  <c r="CC24" i="5" s="1"/>
  <c r="BZ24" i="5"/>
  <c r="CA24" i="5" s="1"/>
  <c r="BY24" i="5"/>
  <c r="BX24" i="5"/>
  <c r="BW24" i="5"/>
  <c r="BV24" i="5"/>
  <c r="BU24" i="5"/>
  <c r="BT24" i="5"/>
  <c r="BR24" i="5"/>
  <c r="BS24" i="5" s="1"/>
  <c r="BQ24" i="5"/>
  <c r="BP24" i="5"/>
  <c r="BO24" i="5"/>
  <c r="BN24" i="5"/>
  <c r="BM24" i="5"/>
  <c r="BL24" i="5"/>
  <c r="BJ24" i="5"/>
  <c r="BK24" i="5" s="1"/>
  <c r="BI24" i="5"/>
  <c r="BH24" i="5"/>
  <c r="BG24" i="5"/>
  <c r="BF24" i="5"/>
  <c r="BD24" i="5"/>
  <c r="BE24" i="5" s="1"/>
  <c r="BB24" i="5"/>
  <c r="BC24" i="5" s="1"/>
  <c r="BA24" i="5"/>
  <c r="AZ24" i="5"/>
  <c r="AY24" i="5"/>
  <c r="AX24" i="5"/>
  <c r="AV24" i="5"/>
  <c r="AW24" i="5" s="1"/>
  <c r="AT24" i="5"/>
  <c r="AU24" i="5" s="1"/>
  <c r="AS24" i="5"/>
  <c r="AR24" i="5"/>
  <c r="AQ24" i="5"/>
  <c r="AP24" i="5"/>
  <c r="AO24" i="5"/>
  <c r="AN24" i="5"/>
  <c r="AL24" i="5"/>
  <c r="AM24" i="5" s="1"/>
  <c r="AK24" i="5"/>
  <c r="AJ24" i="5"/>
  <c r="AI24" i="5"/>
  <c r="AH24" i="5"/>
  <c r="AG24" i="5"/>
  <c r="AF24" i="5"/>
  <c r="AD24" i="5"/>
  <c r="AE24" i="5" s="1"/>
  <c r="AC24" i="5"/>
  <c r="AB24" i="5"/>
  <c r="AA24" i="5"/>
  <c r="Z24" i="5"/>
  <c r="X24" i="5"/>
  <c r="Y24" i="5" s="1"/>
  <c r="V24" i="5"/>
  <c r="W24" i="5" s="1"/>
  <c r="U24" i="5"/>
  <c r="T24" i="5"/>
  <c r="S24" i="5"/>
  <c r="R24" i="5"/>
  <c r="P24" i="5"/>
  <c r="Q24" i="5" s="1"/>
  <c r="M24" i="5"/>
  <c r="O24" i="5" s="1"/>
  <c r="CZ23" i="5"/>
  <c r="DA23" i="5" s="1"/>
  <c r="CX23" i="5"/>
  <c r="CY23" i="5" s="1"/>
  <c r="CW23" i="5"/>
  <c r="CV23" i="5"/>
  <c r="CT23" i="5"/>
  <c r="CU23" i="5" s="1"/>
  <c r="CR23" i="5"/>
  <c r="CS23" i="5" s="1"/>
  <c r="CP23" i="5"/>
  <c r="CQ23" i="5" s="1"/>
  <c r="CO23" i="5"/>
  <c r="CN23" i="5"/>
  <c r="CM23" i="5"/>
  <c r="CL23" i="5"/>
  <c r="CJ23" i="5"/>
  <c r="CK23" i="5" s="1"/>
  <c r="CH23" i="5"/>
  <c r="CI23" i="5" s="1"/>
  <c r="CG23" i="5"/>
  <c r="CF23" i="5"/>
  <c r="CD23" i="5"/>
  <c r="CE23" i="5" s="1"/>
  <c r="CB23" i="5"/>
  <c r="CC23" i="5" s="1"/>
  <c r="BZ23" i="5"/>
  <c r="CA23" i="5" s="1"/>
  <c r="BY23" i="5"/>
  <c r="BX23" i="5"/>
  <c r="BV23" i="5"/>
  <c r="BW23" i="5" s="1"/>
  <c r="BT23" i="5"/>
  <c r="BU23" i="5" s="1"/>
  <c r="BR23" i="5"/>
  <c r="BS23" i="5" s="1"/>
  <c r="BQ23" i="5"/>
  <c r="BP23" i="5"/>
  <c r="BN23" i="5"/>
  <c r="BO23" i="5" s="1"/>
  <c r="BL23" i="5"/>
  <c r="BM23" i="5" s="1"/>
  <c r="BJ23" i="5"/>
  <c r="BK23" i="5" s="1"/>
  <c r="BI23" i="5"/>
  <c r="BH23" i="5"/>
  <c r="BG23" i="5"/>
  <c r="BF23" i="5"/>
  <c r="BD23" i="5"/>
  <c r="BE23" i="5" s="1"/>
  <c r="BB23" i="5"/>
  <c r="BC23" i="5" s="1"/>
  <c r="BA23" i="5"/>
  <c r="AZ23" i="5"/>
  <c r="AX23" i="5"/>
  <c r="AY23" i="5" s="1"/>
  <c r="AV23" i="5"/>
  <c r="AW23" i="5" s="1"/>
  <c r="AT23" i="5"/>
  <c r="AU23" i="5" s="1"/>
  <c r="AS23" i="5"/>
  <c r="AR23" i="5"/>
  <c r="AQ23" i="5"/>
  <c r="AP23" i="5"/>
  <c r="AN23" i="5"/>
  <c r="AO23" i="5" s="1"/>
  <c r="AL23" i="5"/>
  <c r="AM23" i="5" s="1"/>
  <c r="AK23" i="5"/>
  <c r="AJ23" i="5"/>
  <c r="AH23" i="5"/>
  <c r="AI23" i="5" s="1"/>
  <c r="AF23" i="5"/>
  <c r="AG23" i="5" s="1"/>
  <c r="AD23" i="5"/>
  <c r="AE23" i="5" s="1"/>
  <c r="AC23" i="5"/>
  <c r="AB23" i="5"/>
  <c r="AA23" i="5"/>
  <c r="Z23" i="5"/>
  <c r="X23" i="5"/>
  <c r="Y23" i="5" s="1"/>
  <c r="V23" i="5"/>
  <c r="W23" i="5" s="1"/>
  <c r="U23" i="5"/>
  <c r="T23" i="5"/>
  <c r="R23" i="5"/>
  <c r="S23" i="5" s="1"/>
  <c r="P23" i="5"/>
  <c r="Q23" i="5" s="1"/>
  <c r="N23" i="5"/>
  <c r="M23" i="5"/>
  <c r="O23" i="5" s="1"/>
  <c r="CZ22" i="5"/>
  <c r="DA22" i="5" s="1"/>
  <c r="CY22" i="5"/>
  <c r="CX22" i="5"/>
  <c r="CW22" i="5"/>
  <c r="CV22" i="5"/>
  <c r="CU22" i="5"/>
  <c r="CT22" i="5"/>
  <c r="CR22" i="5"/>
  <c r="CS22" i="5" s="1"/>
  <c r="CQ22" i="5"/>
  <c r="CP22" i="5"/>
  <c r="CO22" i="5"/>
  <c r="CN22" i="5"/>
  <c r="CL22" i="5"/>
  <c r="CM22" i="5" s="1"/>
  <c r="CJ22" i="5"/>
  <c r="CK22" i="5" s="1"/>
  <c r="CI22" i="5"/>
  <c r="CH22" i="5"/>
  <c r="CG22" i="5"/>
  <c r="CF22" i="5"/>
  <c r="CD22" i="5"/>
  <c r="CE22" i="5" s="1"/>
  <c r="CB22" i="5"/>
  <c r="CC22" i="5" s="1"/>
  <c r="CA22" i="5"/>
  <c r="BZ22" i="5"/>
  <c r="BY22" i="5"/>
  <c r="BX22" i="5"/>
  <c r="BW22" i="5"/>
  <c r="BV22" i="5"/>
  <c r="BT22" i="5"/>
  <c r="BU22" i="5" s="1"/>
  <c r="BS22" i="5"/>
  <c r="BR22" i="5"/>
  <c r="BQ22" i="5"/>
  <c r="BP22" i="5"/>
  <c r="BN22" i="5"/>
  <c r="BO22" i="5" s="1"/>
  <c r="BL22" i="5"/>
  <c r="BM22" i="5" s="1"/>
  <c r="BK22" i="5"/>
  <c r="BJ22" i="5"/>
  <c r="BI22" i="5"/>
  <c r="BH22" i="5"/>
  <c r="BF22" i="5"/>
  <c r="BG22" i="5" s="1"/>
  <c r="BD22" i="5"/>
  <c r="BE22" i="5" s="1"/>
  <c r="BC22" i="5"/>
  <c r="BB22" i="5"/>
  <c r="BA22" i="5"/>
  <c r="AZ22" i="5"/>
  <c r="AX22" i="5"/>
  <c r="AY22" i="5" s="1"/>
  <c r="AV22" i="5"/>
  <c r="AW22" i="5" s="1"/>
  <c r="AS22" i="5"/>
  <c r="AR22" i="5"/>
  <c r="AQ22" i="5"/>
  <c r="AP22" i="5"/>
  <c r="AN22" i="5"/>
  <c r="AO22" i="5" s="1"/>
  <c r="AM22" i="5"/>
  <c r="AL22" i="5"/>
  <c r="AK22" i="5"/>
  <c r="AJ22" i="5"/>
  <c r="AH22" i="5"/>
  <c r="AI22" i="5" s="1"/>
  <c r="AF22" i="5"/>
  <c r="AG22" i="5" s="1"/>
  <c r="AE22" i="5"/>
  <c r="AD22" i="5"/>
  <c r="AC22" i="5"/>
  <c r="AB22" i="5"/>
  <c r="Z22" i="5"/>
  <c r="AA22" i="5" s="1"/>
  <c r="X22" i="5"/>
  <c r="Y22" i="5" s="1"/>
  <c r="W22" i="5"/>
  <c r="V22" i="5"/>
  <c r="U22" i="5"/>
  <c r="T22" i="5"/>
  <c r="S22" i="5"/>
  <c r="R22" i="5"/>
  <c r="P22" i="5"/>
  <c r="Q22" i="5" s="1"/>
  <c r="O22" i="5"/>
  <c r="M22" i="5"/>
  <c r="L22" i="5"/>
  <c r="AT22" i="5" s="1"/>
  <c r="K22" i="5"/>
  <c r="F22" i="5"/>
  <c r="E22" i="5"/>
  <c r="CZ21" i="5"/>
  <c r="DA21" i="5" s="1"/>
  <c r="CX21" i="5"/>
  <c r="CY21" i="5" s="1"/>
  <c r="CV21" i="5"/>
  <c r="CW21" i="5" s="1"/>
  <c r="CT21" i="5"/>
  <c r="CU21" i="5" s="1"/>
  <c r="CS21" i="5"/>
  <c r="CR21" i="5"/>
  <c r="CP21" i="5"/>
  <c r="CQ21" i="5" s="1"/>
  <c r="CN21" i="5"/>
  <c r="CO21" i="5" s="1"/>
  <c r="CM21" i="5"/>
  <c r="CL21" i="5"/>
  <c r="CJ21" i="5"/>
  <c r="CK21" i="5" s="1"/>
  <c r="CH21" i="5"/>
  <c r="CI21" i="5" s="1"/>
  <c r="CF21" i="5"/>
  <c r="CG21" i="5" s="1"/>
  <c r="CD21" i="5"/>
  <c r="CE21" i="5" s="1"/>
  <c r="CC21" i="5"/>
  <c r="CB21" i="5"/>
  <c r="BZ21" i="5"/>
  <c r="CA21" i="5" s="1"/>
  <c r="BX21" i="5"/>
  <c r="BY21" i="5" s="1"/>
  <c r="BV21" i="5"/>
  <c r="BW21" i="5" s="1"/>
  <c r="BT21" i="5"/>
  <c r="BU21" i="5" s="1"/>
  <c r="BR21" i="5"/>
  <c r="BS21" i="5" s="1"/>
  <c r="BP21" i="5"/>
  <c r="BQ21" i="5" s="1"/>
  <c r="BN21" i="5"/>
  <c r="BO21" i="5" s="1"/>
  <c r="BL21" i="5"/>
  <c r="BM21" i="5" s="1"/>
  <c r="BJ21" i="5"/>
  <c r="BK21" i="5" s="1"/>
  <c r="BH21" i="5"/>
  <c r="BI21" i="5" s="1"/>
  <c r="BG21" i="5"/>
  <c r="BF21" i="5"/>
  <c r="BD21" i="5"/>
  <c r="BE21" i="5" s="1"/>
  <c r="BB21" i="5"/>
  <c r="BC21" i="5" s="1"/>
  <c r="AZ21" i="5"/>
  <c r="BA21" i="5" s="1"/>
  <c r="AW21" i="5"/>
  <c r="AV21" i="5"/>
  <c r="AT21" i="5"/>
  <c r="AU21" i="5" s="1"/>
  <c r="AR21" i="5"/>
  <c r="AS21" i="5" s="1"/>
  <c r="AP21" i="5"/>
  <c r="AQ21" i="5" s="1"/>
  <c r="AN21" i="5"/>
  <c r="AO21" i="5" s="1"/>
  <c r="AL21" i="5"/>
  <c r="AM21" i="5" s="1"/>
  <c r="AJ21" i="5"/>
  <c r="AK21" i="5" s="1"/>
  <c r="AH21" i="5"/>
  <c r="AI21" i="5" s="1"/>
  <c r="AG21" i="5"/>
  <c r="AF21" i="5"/>
  <c r="AD21" i="5"/>
  <c r="AE21" i="5" s="1"/>
  <c r="AB21" i="5"/>
  <c r="AC21" i="5" s="1"/>
  <c r="AA21" i="5"/>
  <c r="Z21" i="5"/>
  <c r="X21" i="5"/>
  <c r="Y21" i="5" s="1"/>
  <c r="V21" i="5"/>
  <c r="W21" i="5" s="1"/>
  <c r="T21" i="5"/>
  <c r="U21" i="5" s="1"/>
  <c r="R21" i="5"/>
  <c r="S21" i="5" s="1"/>
  <c r="Q21" i="5"/>
  <c r="P21" i="5"/>
  <c r="M21" i="5"/>
  <c r="L21" i="5"/>
  <c r="O21" i="5" s="1"/>
  <c r="K21" i="5"/>
  <c r="N21" i="5" s="1"/>
  <c r="F21" i="5"/>
  <c r="E21" i="5"/>
  <c r="DA20" i="5"/>
  <c r="CZ20" i="5"/>
  <c r="CY20" i="5"/>
  <c r="CX20" i="5"/>
  <c r="CV20" i="5"/>
  <c r="CW20" i="5" s="1"/>
  <c r="CT20" i="5"/>
  <c r="CU20" i="5" s="1"/>
  <c r="CS20" i="5"/>
  <c r="CR20" i="5"/>
  <c r="CQ20" i="5"/>
  <c r="CP20" i="5"/>
  <c r="CN20" i="5"/>
  <c r="CO20" i="5" s="1"/>
  <c r="CL20" i="5"/>
  <c r="CM20" i="5" s="1"/>
  <c r="CK20" i="5"/>
  <c r="CJ20" i="5"/>
  <c r="CI20" i="5"/>
  <c r="CH20" i="5"/>
  <c r="CG20" i="5"/>
  <c r="CF20" i="5"/>
  <c r="CD20" i="5"/>
  <c r="CE20" i="5" s="1"/>
  <c r="CC20" i="5"/>
  <c r="CB20" i="5"/>
  <c r="CA20" i="5"/>
  <c r="BZ20" i="5"/>
  <c r="BX20" i="5"/>
  <c r="BY20" i="5" s="1"/>
  <c r="BV20" i="5"/>
  <c r="BW20" i="5" s="1"/>
  <c r="BU20" i="5"/>
  <c r="BT20" i="5"/>
  <c r="BS20" i="5"/>
  <c r="BR20" i="5"/>
  <c r="BP20" i="5"/>
  <c r="BQ20" i="5" s="1"/>
  <c r="BN20" i="5"/>
  <c r="BO20" i="5" s="1"/>
  <c r="BM20" i="5"/>
  <c r="BL20" i="5"/>
  <c r="BK20" i="5"/>
  <c r="BJ20" i="5"/>
  <c r="BI20" i="5"/>
  <c r="BH20" i="5"/>
  <c r="BF20" i="5"/>
  <c r="BG20" i="5" s="1"/>
  <c r="BE20" i="5"/>
  <c r="BD20" i="5"/>
  <c r="BC20" i="5"/>
  <c r="BB20" i="5"/>
  <c r="AZ20" i="5"/>
  <c r="BA20" i="5" s="1"/>
  <c r="AX20" i="5"/>
  <c r="AY20" i="5" s="1"/>
  <c r="AW20" i="5"/>
  <c r="AV20" i="5"/>
  <c r="AU20" i="5"/>
  <c r="AT20" i="5"/>
  <c r="AR20" i="5"/>
  <c r="AP20" i="5"/>
  <c r="AQ20" i="5" s="1"/>
  <c r="AO20" i="5"/>
  <c r="AN20" i="5"/>
  <c r="AM20" i="5"/>
  <c r="AL20" i="5"/>
  <c r="AJ20" i="5"/>
  <c r="AK20" i="5" s="1"/>
  <c r="AH20" i="5"/>
  <c r="AI20" i="5" s="1"/>
  <c r="AG20" i="5"/>
  <c r="AF20" i="5"/>
  <c r="AE20" i="5"/>
  <c r="AD20" i="5"/>
  <c r="AB20" i="5"/>
  <c r="AC20" i="5" s="1"/>
  <c r="Z20" i="5"/>
  <c r="AA20" i="5" s="1"/>
  <c r="Y20" i="5"/>
  <c r="X20" i="5"/>
  <c r="W20" i="5"/>
  <c r="V20" i="5"/>
  <c r="U20" i="5"/>
  <c r="T20" i="5"/>
  <c r="R20" i="5"/>
  <c r="S20" i="5" s="1"/>
  <c r="Q20" i="5"/>
  <c r="P20" i="5"/>
  <c r="M20" i="5"/>
  <c r="L20" i="5"/>
  <c r="O20" i="5" s="1"/>
  <c r="K20" i="5"/>
  <c r="N20" i="5" s="1"/>
  <c r="F20" i="5"/>
  <c r="E20" i="5"/>
  <c r="CZ19" i="5"/>
  <c r="DA19" i="5" s="1"/>
  <c r="CX19" i="5"/>
  <c r="CY19" i="5" s="1"/>
  <c r="CV19" i="5"/>
  <c r="CW19" i="5" s="1"/>
  <c r="CU19" i="5"/>
  <c r="CT19" i="5"/>
  <c r="CR19" i="5"/>
  <c r="CS19" i="5" s="1"/>
  <c r="CP19" i="5"/>
  <c r="CQ19" i="5" s="1"/>
  <c r="CO19" i="5"/>
  <c r="CN19" i="5"/>
  <c r="CL19" i="5"/>
  <c r="CM19" i="5" s="1"/>
  <c r="CJ19" i="5"/>
  <c r="CK19" i="5" s="1"/>
  <c r="CH19" i="5"/>
  <c r="CI19" i="5" s="1"/>
  <c r="CF19" i="5"/>
  <c r="CG19" i="5" s="1"/>
  <c r="CE19" i="5"/>
  <c r="CD19" i="5"/>
  <c r="CB19" i="5"/>
  <c r="CC19" i="5" s="1"/>
  <c r="BZ19" i="5"/>
  <c r="CA19" i="5" s="1"/>
  <c r="BY19" i="5"/>
  <c r="BX19" i="5"/>
  <c r="BV19" i="5"/>
  <c r="BW19" i="5" s="1"/>
  <c r="BT19" i="5"/>
  <c r="BU19" i="5" s="1"/>
  <c r="BR19" i="5"/>
  <c r="BS19" i="5" s="1"/>
  <c r="BP19" i="5"/>
  <c r="BQ19" i="5" s="1"/>
  <c r="BO19" i="5"/>
  <c r="BN19" i="5"/>
  <c r="BL19" i="5"/>
  <c r="BM19" i="5" s="1"/>
  <c r="BJ19" i="5"/>
  <c r="BK19" i="5" s="1"/>
  <c r="BI19" i="5"/>
  <c r="BH19" i="5"/>
  <c r="BF19" i="5"/>
  <c r="BG19" i="5" s="1"/>
  <c r="BD19" i="5"/>
  <c r="BE19" i="5" s="1"/>
  <c r="BB19" i="5"/>
  <c r="BC19" i="5" s="1"/>
  <c r="AZ19" i="5"/>
  <c r="BA19" i="5" s="1"/>
  <c r="AY19" i="5"/>
  <c r="AX19" i="5"/>
  <c r="AV19" i="5"/>
  <c r="AW19" i="5" s="1"/>
  <c r="AT19" i="5"/>
  <c r="AU19" i="5" s="1"/>
  <c r="AR19" i="5"/>
  <c r="AS19" i="5" s="1"/>
  <c r="AN19" i="5"/>
  <c r="AO19" i="5" s="1"/>
  <c r="AL19" i="5"/>
  <c r="AM19" i="5" s="1"/>
  <c r="AJ19" i="5"/>
  <c r="AK19" i="5" s="1"/>
  <c r="AI19" i="5"/>
  <c r="AH19" i="5"/>
  <c r="AF19" i="5"/>
  <c r="AG19" i="5" s="1"/>
  <c r="AD19" i="5"/>
  <c r="AE19" i="5" s="1"/>
  <c r="AC19" i="5"/>
  <c r="AB19" i="5"/>
  <c r="Z19" i="5"/>
  <c r="AA19" i="5" s="1"/>
  <c r="X19" i="5"/>
  <c r="Y19" i="5" s="1"/>
  <c r="V19" i="5"/>
  <c r="W19" i="5" s="1"/>
  <c r="T19" i="5"/>
  <c r="U19" i="5" s="1"/>
  <c r="S19" i="5"/>
  <c r="R19" i="5"/>
  <c r="P19" i="5"/>
  <c r="Q19" i="5" s="1"/>
  <c r="M19" i="5"/>
  <c r="N19" i="5" s="1"/>
  <c r="L19" i="5"/>
  <c r="K19" i="5"/>
  <c r="F19" i="5"/>
  <c r="E19" i="5"/>
  <c r="DA18" i="5"/>
  <c r="CZ18" i="5"/>
  <c r="CX18" i="5"/>
  <c r="CY18" i="5" s="1"/>
  <c r="CW18" i="5"/>
  <c r="CV18" i="5"/>
  <c r="CT18" i="5"/>
  <c r="CU18" i="5" s="1"/>
  <c r="CR18" i="5"/>
  <c r="CS18" i="5" s="1"/>
  <c r="CP18" i="5"/>
  <c r="CQ18" i="5" s="1"/>
  <c r="CO18" i="5"/>
  <c r="CN18" i="5"/>
  <c r="CL18" i="5"/>
  <c r="CM18" i="5" s="1"/>
  <c r="CJ18" i="5"/>
  <c r="CK18" i="5" s="1"/>
  <c r="CH18" i="5"/>
  <c r="CI18" i="5" s="1"/>
  <c r="CG18" i="5"/>
  <c r="CF18" i="5"/>
  <c r="CE18" i="5"/>
  <c r="CD18" i="5"/>
  <c r="CB18" i="5"/>
  <c r="CC18" i="5" s="1"/>
  <c r="BZ18" i="5"/>
  <c r="CA18" i="5" s="1"/>
  <c r="BY18" i="5"/>
  <c r="BX18" i="5"/>
  <c r="BW18" i="5"/>
  <c r="BV18" i="5"/>
  <c r="BT18" i="5"/>
  <c r="BU18" i="5" s="1"/>
  <c r="BR18" i="5"/>
  <c r="BS18" i="5" s="1"/>
  <c r="BQ18" i="5"/>
  <c r="BP18" i="5"/>
  <c r="BO18" i="5"/>
  <c r="BN18" i="5"/>
  <c r="BL18" i="5"/>
  <c r="BM18" i="5" s="1"/>
  <c r="BJ18" i="5"/>
  <c r="BK18" i="5" s="1"/>
  <c r="BI18" i="5"/>
  <c r="BH18" i="5"/>
  <c r="BF18" i="5"/>
  <c r="BG18" i="5" s="1"/>
  <c r="BD18" i="5"/>
  <c r="BE18" i="5" s="1"/>
  <c r="BB18" i="5"/>
  <c r="BC18" i="5" s="1"/>
  <c r="BA18" i="5"/>
  <c r="AZ18" i="5"/>
  <c r="AY18" i="5"/>
  <c r="AX18" i="5"/>
  <c r="AV18" i="5"/>
  <c r="AW18" i="5" s="1"/>
  <c r="AT18" i="5"/>
  <c r="AU18" i="5" s="1"/>
  <c r="AS18" i="5"/>
  <c r="AR18" i="5"/>
  <c r="AQ18" i="5"/>
  <c r="AP18" i="5"/>
  <c r="AL18" i="5"/>
  <c r="AM18" i="5" s="1"/>
  <c r="AK18" i="5"/>
  <c r="AJ18" i="5"/>
  <c r="AH18" i="5"/>
  <c r="AI18" i="5" s="1"/>
  <c r="AF18" i="5"/>
  <c r="AG18" i="5" s="1"/>
  <c r="AD18" i="5"/>
  <c r="AE18" i="5" s="1"/>
  <c r="AC18" i="5"/>
  <c r="AB18" i="5"/>
  <c r="AA18" i="5"/>
  <c r="Z18" i="5"/>
  <c r="X18" i="5"/>
  <c r="Y18" i="5" s="1"/>
  <c r="V18" i="5"/>
  <c r="W18" i="5" s="1"/>
  <c r="U18" i="5"/>
  <c r="T18" i="5"/>
  <c r="R18" i="5"/>
  <c r="S18" i="5" s="1"/>
  <c r="P18" i="5"/>
  <c r="Q18" i="5" s="1"/>
  <c r="M18" i="5"/>
  <c r="O18" i="5" s="1"/>
  <c r="L18" i="5"/>
  <c r="AN18" i="5" s="1"/>
  <c r="K18" i="5"/>
  <c r="N18" i="5" s="1"/>
  <c r="F18" i="5"/>
  <c r="E18" i="5"/>
  <c r="CZ17" i="5"/>
  <c r="DA17" i="5" s="1"/>
  <c r="CY17" i="5"/>
  <c r="CX17" i="5"/>
  <c r="CV17" i="5"/>
  <c r="CW17" i="5" s="1"/>
  <c r="CU17" i="5"/>
  <c r="CT17" i="5"/>
  <c r="CR17" i="5"/>
  <c r="CS17" i="5" s="1"/>
  <c r="CP17" i="5"/>
  <c r="CQ17" i="5" s="1"/>
  <c r="CN17" i="5"/>
  <c r="CO17" i="5" s="1"/>
  <c r="CM17" i="5"/>
  <c r="CL17" i="5"/>
  <c r="CJ17" i="5"/>
  <c r="CK17" i="5" s="1"/>
  <c r="CI17" i="5"/>
  <c r="CH17" i="5"/>
  <c r="CF17" i="5"/>
  <c r="CG17" i="5" s="1"/>
  <c r="CE17" i="5"/>
  <c r="CD17" i="5"/>
  <c r="CB17" i="5"/>
  <c r="CC17" i="5" s="1"/>
  <c r="BZ17" i="5"/>
  <c r="CA17" i="5" s="1"/>
  <c r="BX17" i="5"/>
  <c r="BY17" i="5" s="1"/>
  <c r="BW17" i="5"/>
  <c r="BV17" i="5"/>
  <c r="BT17" i="5"/>
  <c r="BU17" i="5" s="1"/>
  <c r="BS17" i="5"/>
  <c r="BR17" i="5"/>
  <c r="BP17" i="5"/>
  <c r="BQ17" i="5" s="1"/>
  <c r="BO17" i="5"/>
  <c r="BN17" i="5"/>
  <c r="BL17" i="5"/>
  <c r="BM17" i="5" s="1"/>
  <c r="BJ17" i="5"/>
  <c r="BK17" i="5" s="1"/>
  <c r="BH17" i="5"/>
  <c r="BI17" i="5" s="1"/>
  <c r="BG17" i="5"/>
  <c r="BF17" i="5"/>
  <c r="BD17" i="5"/>
  <c r="BE17" i="5" s="1"/>
  <c r="BC17" i="5"/>
  <c r="BB17" i="5"/>
  <c r="AZ17" i="5"/>
  <c r="BA17" i="5" s="1"/>
  <c r="AY17" i="5"/>
  <c r="AX17" i="5"/>
  <c r="AT17" i="5"/>
  <c r="AU17" i="5" s="1"/>
  <c r="AR17" i="5"/>
  <c r="AS17" i="5" s="1"/>
  <c r="AQ17" i="5"/>
  <c r="AP17" i="5"/>
  <c r="AN17" i="5"/>
  <c r="AO17" i="5" s="1"/>
  <c r="AM17" i="5"/>
  <c r="AL17" i="5"/>
  <c r="AJ17" i="5"/>
  <c r="AK17" i="5" s="1"/>
  <c r="AI17" i="5"/>
  <c r="AH17" i="5"/>
  <c r="AF17" i="5"/>
  <c r="AG17" i="5" s="1"/>
  <c r="AE17" i="5"/>
  <c r="AD17" i="5"/>
  <c r="AB17" i="5"/>
  <c r="AC17" i="5" s="1"/>
  <c r="AA17" i="5"/>
  <c r="Z17" i="5"/>
  <c r="X17" i="5"/>
  <c r="Y17" i="5" s="1"/>
  <c r="W17" i="5"/>
  <c r="V17" i="5"/>
  <c r="T17" i="5"/>
  <c r="U17" i="5" s="1"/>
  <c r="S17" i="5"/>
  <c r="R17" i="5"/>
  <c r="P17" i="5"/>
  <c r="Q17" i="5" s="1"/>
  <c r="N17" i="5"/>
  <c r="M17" i="5"/>
  <c r="L17" i="5"/>
  <c r="K17" i="5"/>
  <c r="F17" i="5"/>
  <c r="E17" i="5"/>
  <c r="CZ16" i="5"/>
  <c r="DA16" i="5" s="1"/>
  <c r="CY16" i="5"/>
  <c r="CX16" i="5"/>
  <c r="CV16" i="5"/>
  <c r="CW16" i="5" s="1"/>
  <c r="CU16" i="5"/>
  <c r="CT16" i="5"/>
  <c r="CR16" i="5"/>
  <c r="CS16" i="5" s="1"/>
  <c r="CQ16" i="5"/>
  <c r="CP16" i="5"/>
  <c r="CO16" i="5"/>
  <c r="CN16" i="5"/>
  <c r="CM16" i="5"/>
  <c r="CL16" i="5"/>
  <c r="CJ16" i="5"/>
  <c r="CK16" i="5" s="1"/>
  <c r="CI16" i="5"/>
  <c r="CH16" i="5"/>
  <c r="CF16" i="5"/>
  <c r="CG16" i="5" s="1"/>
  <c r="CE16" i="5"/>
  <c r="CD16" i="5"/>
  <c r="CB16" i="5"/>
  <c r="CC16" i="5" s="1"/>
  <c r="CA16" i="5"/>
  <c r="BZ16" i="5"/>
  <c r="BY16" i="5"/>
  <c r="BX16" i="5"/>
  <c r="BW16" i="5"/>
  <c r="BV16" i="5"/>
  <c r="BT16" i="5"/>
  <c r="BU16" i="5" s="1"/>
  <c r="BS16" i="5"/>
  <c r="BR16" i="5"/>
  <c r="BQ16" i="5"/>
  <c r="BP16" i="5"/>
  <c r="BO16" i="5"/>
  <c r="BN16" i="5"/>
  <c r="BL16" i="5"/>
  <c r="BM16" i="5" s="1"/>
  <c r="BK16" i="5"/>
  <c r="BJ16" i="5"/>
  <c r="BH16" i="5"/>
  <c r="BI16" i="5" s="1"/>
  <c r="BG16" i="5"/>
  <c r="BF16" i="5"/>
  <c r="BD16" i="5"/>
  <c r="BE16" i="5" s="1"/>
  <c r="BC16" i="5"/>
  <c r="BB16" i="5"/>
  <c r="BA16" i="5"/>
  <c r="AZ16" i="5"/>
  <c r="AY16" i="5"/>
  <c r="AX16" i="5"/>
  <c r="AV16" i="5"/>
  <c r="AW16" i="5" s="1"/>
  <c r="AU16"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R16" i="5"/>
  <c r="Q16" i="5"/>
  <c r="P16" i="5"/>
  <c r="M16" i="5"/>
  <c r="O16" i="5" s="1"/>
  <c r="L16" i="5"/>
  <c r="K16" i="5"/>
  <c r="F16" i="5"/>
  <c r="E16" i="5"/>
  <c r="DA15" i="5"/>
  <c r="CZ15" i="5"/>
  <c r="CX15" i="5"/>
  <c r="CY15" i="5" s="1"/>
  <c r="CW15" i="5"/>
  <c r="CV15" i="5"/>
  <c r="CT15" i="5"/>
  <c r="CU15" i="5" s="1"/>
  <c r="CR15" i="5"/>
  <c r="CS15" i="5" s="1"/>
  <c r="CP15" i="5"/>
  <c r="CQ15" i="5" s="1"/>
  <c r="CO15" i="5"/>
  <c r="CN15" i="5"/>
  <c r="CL15" i="5"/>
  <c r="CM15" i="5" s="1"/>
  <c r="CK15" i="5"/>
  <c r="CJ15" i="5"/>
  <c r="CH15" i="5"/>
  <c r="CI15" i="5" s="1"/>
  <c r="CG15" i="5"/>
  <c r="CF15" i="5"/>
  <c r="CD15" i="5"/>
  <c r="CE15" i="5" s="1"/>
  <c r="CB15" i="5"/>
  <c r="CC15" i="5" s="1"/>
  <c r="BZ15" i="5"/>
  <c r="CA15" i="5" s="1"/>
  <c r="BY15" i="5"/>
  <c r="BX15" i="5"/>
  <c r="BV15" i="5"/>
  <c r="BW15" i="5" s="1"/>
  <c r="BU15" i="5"/>
  <c r="BT15" i="5"/>
  <c r="BR15" i="5"/>
  <c r="BS15" i="5" s="1"/>
  <c r="BQ15" i="5"/>
  <c r="BP15" i="5"/>
  <c r="BN15" i="5"/>
  <c r="BO15" i="5" s="1"/>
  <c r="BL15" i="5"/>
  <c r="BM15" i="5" s="1"/>
  <c r="BJ15" i="5"/>
  <c r="BK15" i="5" s="1"/>
  <c r="BI15" i="5"/>
  <c r="BH15" i="5"/>
  <c r="BF15" i="5"/>
  <c r="BG15" i="5" s="1"/>
  <c r="BE15" i="5"/>
  <c r="BD15" i="5"/>
  <c r="BB15" i="5"/>
  <c r="BC15" i="5" s="1"/>
  <c r="BA15" i="5"/>
  <c r="AZ15" i="5"/>
  <c r="AX15" i="5"/>
  <c r="AY15" i="5" s="1"/>
  <c r="AV15" i="5"/>
  <c r="AW15" i="5" s="1"/>
  <c r="AT15" i="5"/>
  <c r="AU15" i="5" s="1"/>
  <c r="AS15" i="5"/>
  <c r="AR15" i="5"/>
  <c r="AP15" i="5"/>
  <c r="AQ15" i="5" s="1"/>
  <c r="AO15" i="5"/>
  <c r="AN15" i="5"/>
  <c r="AL15" i="5"/>
  <c r="AM15" i="5" s="1"/>
  <c r="AJ15" i="5"/>
  <c r="AH15" i="5"/>
  <c r="AI15" i="5" s="1"/>
  <c r="AF15" i="5"/>
  <c r="AG15" i="5" s="1"/>
  <c r="AD15" i="5"/>
  <c r="AE15" i="5" s="1"/>
  <c r="AC15" i="5"/>
  <c r="AB15" i="5"/>
  <c r="Z15" i="5"/>
  <c r="AA15" i="5" s="1"/>
  <c r="Y15" i="5"/>
  <c r="X15" i="5"/>
  <c r="V15" i="5"/>
  <c r="W15" i="5" s="1"/>
  <c r="U15" i="5"/>
  <c r="T15" i="5"/>
  <c r="R15" i="5"/>
  <c r="S15" i="5" s="1"/>
  <c r="P15" i="5"/>
  <c r="Q15" i="5" s="1"/>
  <c r="N15" i="5"/>
  <c r="M15" i="5"/>
  <c r="L15" i="5"/>
  <c r="K15" i="5"/>
  <c r="F15" i="5"/>
  <c r="E15" i="5"/>
  <c r="DA14" i="5"/>
  <c r="CZ14" i="5"/>
  <c r="CY14" i="5"/>
  <c r="CX14" i="5"/>
  <c r="CW14" i="5"/>
  <c r="CV14" i="5"/>
  <c r="CU14" i="5"/>
  <c r="CT14" i="5"/>
  <c r="CS14" i="5"/>
  <c r="CR14" i="5"/>
  <c r="CQ14" i="5"/>
  <c r="CP14" i="5"/>
  <c r="CO14" i="5"/>
  <c r="CN14" i="5"/>
  <c r="CM14" i="5"/>
  <c r="CL14" i="5"/>
  <c r="CK14" i="5"/>
  <c r="CJ14" i="5"/>
  <c r="CI14" i="5"/>
  <c r="CH14" i="5"/>
  <c r="CG14" i="5"/>
  <c r="CF14" i="5"/>
  <c r="CE14" i="5"/>
  <c r="CD14" i="5"/>
  <c r="CC14" i="5"/>
  <c r="CB14" i="5"/>
  <c r="CA14" i="5"/>
  <c r="BZ14" i="5"/>
  <c r="BY14" i="5"/>
  <c r="BX14" i="5"/>
  <c r="BW14" i="5"/>
  <c r="BV14" i="5"/>
  <c r="BU14" i="5"/>
  <c r="BT14" i="5"/>
  <c r="BS14" i="5"/>
  <c r="BR14" i="5"/>
  <c r="BQ14" i="5"/>
  <c r="BP14" i="5"/>
  <c r="BO14" i="5"/>
  <c r="BN14" i="5"/>
  <c r="BM14" i="5"/>
  <c r="BL14" i="5"/>
  <c r="BK14" i="5"/>
  <c r="BJ14" i="5"/>
  <c r="BI14" i="5"/>
  <c r="BH14" i="5"/>
  <c r="BG14" i="5"/>
  <c r="BF14" i="5"/>
  <c r="BE14" i="5"/>
  <c r="BD14" i="5"/>
  <c r="BC14" i="5"/>
  <c r="BB14" i="5"/>
  <c r="BA14" i="5"/>
  <c r="AZ14" i="5"/>
  <c r="AY14" i="5"/>
  <c r="AX14" i="5"/>
  <c r="AW14" i="5"/>
  <c r="AV14" i="5"/>
  <c r="AU14" i="5"/>
  <c r="AT14" i="5"/>
  <c r="AS14" i="5"/>
  <c r="AR14" i="5"/>
  <c r="AQ14" i="5"/>
  <c r="AP14" i="5"/>
  <c r="AO14" i="5"/>
  <c r="AN14" i="5"/>
  <c r="AL14" i="5"/>
  <c r="AK14" i="5"/>
  <c r="AJ14" i="5"/>
  <c r="AI14" i="5"/>
  <c r="AH14" i="5"/>
  <c r="AG14" i="5"/>
  <c r="AF14" i="5"/>
  <c r="AE14" i="5"/>
  <c r="AD14" i="5"/>
  <c r="AC14" i="5"/>
  <c r="AB14" i="5"/>
  <c r="AA14" i="5"/>
  <c r="Z14" i="5"/>
  <c r="Y14" i="5"/>
  <c r="X14" i="5"/>
  <c r="W14" i="5"/>
  <c r="V14" i="5"/>
  <c r="U14" i="5"/>
  <c r="T14" i="5"/>
  <c r="S14" i="5"/>
  <c r="R14" i="5"/>
  <c r="Q14" i="5"/>
  <c r="P14" i="5"/>
  <c r="O14" i="5"/>
  <c r="M14" i="5"/>
  <c r="L14" i="5"/>
  <c r="K14" i="5"/>
  <c r="N14" i="5" s="1"/>
  <c r="F14" i="5"/>
  <c r="E14" i="5"/>
  <c r="CZ13" i="5"/>
  <c r="DA13" i="5" s="1"/>
  <c r="CY13" i="5"/>
  <c r="CX13" i="5"/>
  <c r="CV13" i="5"/>
  <c r="CW13" i="5" s="1"/>
  <c r="CU13" i="5"/>
  <c r="CT13" i="5"/>
  <c r="CR13" i="5"/>
  <c r="CS13" i="5" s="1"/>
  <c r="CQ13" i="5"/>
  <c r="CP13" i="5"/>
  <c r="CN13" i="5"/>
  <c r="CO13" i="5" s="1"/>
  <c r="CM13" i="5"/>
  <c r="CL13" i="5"/>
  <c r="CJ13" i="5"/>
  <c r="CK13" i="5" s="1"/>
  <c r="CI13" i="5"/>
  <c r="CH13" i="5"/>
  <c r="CF13" i="5"/>
  <c r="CG13" i="5" s="1"/>
  <c r="CE13" i="5"/>
  <c r="CD13" i="5"/>
  <c r="CB13" i="5"/>
  <c r="CC13" i="5" s="1"/>
  <c r="CA13" i="5"/>
  <c r="BZ13" i="5"/>
  <c r="BX13" i="5"/>
  <c r="BY13" i="5" s="1"/>
  <c r="BV13" i="5"/>
  <c r="BW13" i="5" s="1"/>
  <c r="BT13" i="5"/>
  <c r="BU13" i="5" s="1"/>
  <c r="BS13" i="5"/>
  <c r="BR13" i="5"/>
  <c r="BP13" i="5"/>
  <c r="BQ13" i="5" s="1"/>
  <c r="BO13" i="5"/>
  <c r="BN13" i="5"/>
  <c r="BL13" i="5"/>
  <c r="BM13" i="5" s="1"/>
  <c r="BK13" i="5"/>
  <c r="BJ13" i="5"/>
  <c r="BH13" i="5"/>
  <c r="BI13" i="5" s="1"/>
  <c r="BG13" i="5"/>
  <c r="BF13" i="5"/>
  <c r="BD13" i="5"/>
  <c r="BE13" i="5" s="1"/>
  <c r="BC13" i="5"/>
  <c r="BB13" i="5"/>
  <c r="AZ13" i="5"/>
  <c r="BA13" i="5" s="1"/>
  <c r="AY13" i="5"/>
  <c r="AX13" i="5"/>
  <c r="AV13" i="5"/>
  <c r="AW13" i="5" s="1"/>
  <c r="AT13" i="5"/>
  <c r="AU13" i="5" s="1"/>
  <c r="AR13" i="5"/>
  <c r="AS13" i="5" s="1"/>
  <c r="AP13" i="5"/>
  <c r="AQ13" i="5" s="1"/>
  <c r="AN13" i="5"/>
  <c r="AO13" i="5" s="1"/>
  <c r="AM13" i="5"/>
  <c r="AL13" i="5"/>
  <c r="AJ13" i="5"/>
  <c r="AK13" i="5" s="1"/>
  <c r="AI13" i="5"/>
  <c r="AH13" i="5"/>
  <c r="AF13" i="5"/>
  <c r="AG13" i="5" s="1"/>
  <c r="AE13" i="5"/>
  <c r="AD13" i="5"/>
  <c r="AB13" i="5"/>
  <c r="AC13" i="5" s="1"/>
  <c r="AA13" i="5"/>
  <c r="Z13" i="5"/>
  <c r="X13" i="5"/>
  <c r="Y13" i="5" s="1"/>
  <c r="W13" i="5"/>
  <c r="V13" i="5"/>
  <c r="T13" i="5"/>
  <c r="U13" i="5" s="1"/>
  <c r="S13" i="5"/>
  <c r="R13" i="5"/>
  <c r="P13" i="5"/>
  <c r="Q13" i="5" s="1"/>
  <c r="M13" i="5"/>
  <c r="L13" i="5"/>
  <c r="O13" i="5" s="1"/>
  <c r="K13" i="5"/>
  <c r="N13" i="5" s="1"/>
  <c r="F13" i="5"/>
  <c r="E13" i="5"/>
  <c r="DA12" i="5"/>
  <c r="CZ12" i="5"/>
  <c r="CY12" i="5"/>
  <c r="CX12" i="5"/>
  <c r="CV12" i="5"/>
  <c r="CW12" i="5" s="1"/>
  <c r="CU12" i="5"/>
  <c r="CT12" i="5"/>
  <c r="CS12" i="5"/>
  <c r="CR12" i="5"/>
  <c r="CQ12" i="5"/>
  <c r="CP12" i="5"/>
  <c r="CN12" i="5"/>
  <c r="CO12" i="5" s="1"/>
  <c r="CM12" i="5"/>
  <c r="CL12" i="5"/>
  <c r="CK12" i="5"/>
  <c r="CJ12" i="5"/>
  <c r="CI12" i="5"/>
  <c r="CH12" i="5"/>
  <c r="CF12" i="5"/>
  <c r="CG12" i="5" s="1"/>
  <c r="CE12" i="5"/>
  <c r="CD12" i="5"/>
  <c r="CC12" i="5"/>
  <c r="CB12" i="5"/>
  <c r="CA12" i="5"/>
  <c r="BZ12" i="5"/>
  <c r="BX12" i="5"/>
  <c r="BY12" i="5" s="1"/>
  <c r="BW12" i="5"/>
  <c r="BV12" i="5"/>
  <c r="BU12" i="5"/>
  <c r="BT12" i="5"/>
  <c r="BS12" i="5"/>
  <c r="BR12" i="5"/>
  <c r="BP12" i="5"/>
  <c r="BQ12" i="5" s="1"/>
  <c r="BO12" i="5"/>
  <c r="BN12" i="5"/>
  <c r="BM12" i="5"/>
  <c r="BL12" i="5"/>
  <c r="BK12" i="5"/>
  <c r="BJ12" i="5"/>
  <c r="BH12" i="5"/>
  <c r="BI12" i="5" s="1"/>
  <c r="BG12" i="5"/>
  <c r="BF12" i="5"/>
  <c r="BE12" i="5"/>
  <c r="BD12" i="5"/>
  <c r="BC12" i="5"/>
  <c r="BB12" i="5"/>
  <c r="AZ12" i="5"/>
  <c r="BA12" i="5" s="1"/>
  <c r="AY12" i="5"/>
  <c r="AX12" i="5"/>
  <c r="AW12" i="5"/>
  <c r="AV12" i="5"/>
  <c r="AU12" i="5"/>
  <c r="AT12" i="5"/>
  <c r="AR12" i="5"/>
  <c r="AS12" i="5" s="1"/>
  <c r="AQ12" i="5"/>
  <c r="AP12" i="5"/>
  <c r="AO12" i="5"/>
  <c r="AN12" i="5"/>
  <c r="AM12" i="5"/>
  <c r="AL12" i="5"/>
  <c r="AJ12" i="5"/>
  <c r="AK12" i="5" s="1"/>
  <c r="AI12" i="5"/>
  <c r="AH12" i="5"/>
  <c r="AE12" i="5"/>
  <c r="AD12" i="5"/>
  <c r="AB12" i="5"/>
  <c r="AC12" i="5" s="1"/>
  <c r="AA12" i="5"/>
  <c r="Z12" i="5"/>
  <c r="Y12" i="5"/>
  <c r="X12" i="5"/>
  <c r="W12" i="5"/>
  <c r="V12" i="5"/>
  <c r="T12" i="5"/>
  <c r="U12" i="5" s="1"/>
  <c r="S12" i="5"/>
  <c r="R12" i="5"/>
  <c r="Q12" i="5"/>
  <c r="P12" i="5"/>
  <c r="O12" i="5"/>
  <c r="M12" i="5"/>
  <c r="L12" i="5"/>
  <c r="K12" i="5"/>
  <c r="F12" i="5"/>
  <c r="E12" i="5"/>
  <c r="DA11" i="5"/>
  <c r="CZ11" i="5"/>
  <c r="CX11" i="5"/>
  <c r="CY11" i="5" s="1"/>
  <c r="CW11" i="5"/>
  <c r="CV11" i="5"/>
  <c r="CT11" i="5"/>
  <c r="CU11" i="5" s="1"/>
  <c r="CS11" i="5"/>
  <c r="CR11" i="5"/>
  <c r="CP11" i="5"/>
  <c r="CQ11" i="5" s="1"/>
  <c r="CN11" i="5"/>
  <c r="CO11" i="5" s="1"/>
  <c r="CL11" i="5"/>
  <c r="CM11" i="5" s="1"/>
  <c r="CJ11" i="5"/>
  <c r="CK11" i="5" s="1"/>
  <c r="CH11" i="5"/>
  <c r="CI11" i="5" s="1"/>
  <c r="CG11" i="5"/>
  <c r="CF11" i="5"/>
  <c r="CD11" i="5"/>
  <c r="CE11" i="5" s="1"/>
  <c r="CC11" i="5"/>
  <c r="CB11" i="5"/>
  <c r="BZ11" i="5"/>
  <c r="CA11" i="5" s="1"/>
  <c r="BY11" i="5"/>
  <c r="BX11" i="5"/>
  <c r="BV11" i="5"/>
  <c r="BW11" i="5" s="1"/>
  <c r="BU11" i="5"/>
  <c r="BT11" i="5"/>
  <c r="BR11" i="5"/>
  <c r="BS11" i="5" s="1"/>
  <c r="BQ11" i="5"/>
  <c r="BP11" i="5"/>
  <c r="BN11" i="5"/>
  <c r="BO11" i="5" s="1"/>
  <c r="BM11" i="5"/>
  <c r="BL11" i="5"/>
  <c r="BJ11" i="5"/>
  <c r="BK11" i="5" s="1"/>
  <c r="BH11" i="5"/>
  <c r="BI11" i="5" s="1"/>
  <c r="BG11" i="5"/>
  <c r="BF11" i="5"/>
  <c r="BD11" i="5"/>
  <c r="BE11" i="5" s="1"/>
  <c r="BB11" i="5"/>
  <c r="BC11" i="5" s="1"/>
  <c r="BA11" i="5"/>
  <c r="AZ11" i="5"/>
  <c r="AY11" i="5"/>
  <c r="AX11" i="5"/>
  <c r="AV11" i="5"/>
  <c r="AW11" i="5" s="1"/>
  <c r="AT11" i="5"/>
  <c r="AU11" i="5" s="1"/>
  <c r="AS11" i="5"/>
  <c r="AR11" i="5"/>
  <c r="AP11" i="5"/>
  <c r="AQ11" i="5" s="1"/>
  <c r="AO11" i="5"/>
  <c r="AN11" i="5"/>
  <c r="AL11" i="5"/>
  <c r="AM11" i="5" s="1"/>
  <c r="AJ11" i="5"/>
  <c r="AK11" i="5" s="1"/>
  <c r="AI11" i="5"/>
  <c r="AH11" i="5"/>
  <c r="AG11" i="5"/>
  <c r="AF11" i="5"/>
  <c r="AC11" i="5"/>
  <c r="AB11" i="5"/>
  <c r="AA11" i="5"/>
  <c r="Z11" i="5"/>
  <c r="X11" i="5"/>
  <c r="Y11" i="5" s="1"/>
  <c r="V11" i="5"/>
  <c r="T11" i="5"/>
  <c r="U11" i="5" s="1"/>
  <c r="S11" i="5"/>
  <c r="R11" i="5"/>
  <c r="Q11" i="5"/>
  <c r="P11" i="5"/>
  <c r="N11" i="5"/>
  <c r="M11" i="5"/>
  <c r="L11" i="5"/>
  <c r="K11" i="5"/>
  <c r="AD11" i="5" s="1"/>
  <c r="F11" i="5"/>
  <c r="E11" i="5"/>
  <c r="DA10" i="5"/>
  <c r="CZ10" i="5"/>
  <c r="CY10" i="5"/>
  <c r="CX10" i="5"/>
  <c r="CV10" i="5"/>
  <c r="CW10" i="5" s="1"/>
  <c r="CT10" i="5"/>
  <c r="CU10" i="5" s="1"/>
  <c r="CS10" i="5"/>
  <c r="CR10" i="5"/>
  <c r="CQ10" i="5"/>
  <c r="CP10" i="5"/>
  <c r="CN10" i="5"/>
  <c r="CO10" i="5" s="1"/>
  <c r="CM10" i="5"/>
  <c r="CL10" i="5"/>
  <c r="CK10" i="5"/>
  <c r="CJ10" i="5"/>
  <c r="CI10" i="5"/>
  <c r="CH10" i="5"/>
  <c r="CF10" i="5"/>
  <c r="CG10" i="5" s="1"/>
  <c r="CE10" i="5"/>
  <c r="CD10" i="5"/>
  <c r="CC10" i="5"/>
  <c r="CB10" i="5"/>
  <c r="CA10" i="5"/>
  <c r="BZ10" i="5"/>
  <c r="BX10" i="5"/>
  <c r="BY10" i="5" s="1"/>
  <c r="BV10" i="5"/>
  <c r="BW10" i="5" s="1"/>
  <c r="BU10" i="5"/>
  <c r="BT10" i="5"/>
  <c r="BS10" i="5"/>
  <c r="BR10" i="5"/>
  <c r="BP10" i="5"/>
  <c r="BQ10" i="5" s="1"/>
  <c r="BN10" i="5"/>
  <c r="BO10" i="5" s="1"/>
  <c r="BM10" i="5"/>
  <c r="BL10" i="5"/>
  <c r="BK10" i="5"/>
  <c r="BJ10" i="5"/>
  <c r="BH10" i="5"/>
  <c r="BI10" i="5" s="1"/>
  <c r="BF10" i="5"/>
  <c r="BG10" i="5" s="1"/>
  <c r="BE10" i="5"/>
  <c r="BD10" i="5"/>
  <c r="BC10" i="5"/>
  <c r="BB10" i="5"/>
  <c r="AZ10" i="5"/>
  <c r="BA10" i="5" s="1"/>
  <c r="AY10" i="5"/>
  <c r="AX10" i="5"/>
  <c r="AW10" i="5"/>
  <c r="AV10" i="5"/>
  <c r="AU10" i="5"/>
  <c r="AT10" i="5"/>
  <c r="AR10" i="5"/>
  <c r="AS10" i="5" s="1"/>
  <c r="AQ10" i="5"/>
  <c r="AP10" i="5"/>
  <c r="AO10" i="5"/>
  <c r="AN10" i="5"/>
  <c r="AM10" i="5"/>
  <c r="AL10" i="5"/>
  <c r="AJ10" i="5"/>
  <c r="AK10" i="5" s="1"/>
  <c r="AH10" i="5"/>
  <c r="AI10" i="5" s="1"/>
  <c r="AG10" i="5"/>
  <c r="AF10" i="5"/>
  <c r="AE10" i="5"/>
  <c r="AD10" i="5"/>
  <c r="AB10" i="5"/>
  <c r="AA10" i="5"/>
  <c r="Z10" i="5"/>
  <c r="Y10" i="5"/>
  <c r="X10" i="5"/>
  <c r="W10" i="5"/>
  <c r="V10" i="5"/>
  <c r="T10" i="5"/>
  <c r="U10" i="5" s="1"/>
  <c r="S10" i="5"/>
  <c r="R10" i="5"/>
  <c r="Q10" i="5"/>
  <c r="P10" i="5"/>
  <c r="M10" i="5"/>
  <c r="L10" i="5"/>
  <c r="O10" i="5" s="1"/>
  <c r="K10" i="5"/>
  <c r="N10" i="5" s="1"/>
  <c r="F10" i="5"/>
  <c r="E10" i="5"/>
  <c r="CZ9" i="5"/>
  <c r="DA9" i="5" s="1"/>
  <c r="CY9" i="5"/>
  <c r="CX9" i="5"/>
  <c r="CV9" i="5"/>
  <c r="CW9" i="5" s="1"/>
  <c r="CU9" i="5"/>
  <c r="CT9" i="5"/>
  <c r="CR9" i="5"/>
  <c r="CS9" i="5" s="1"/>
  <c r="CQ9" i="5"/>
  <c r="CP9" i="5"/>
  <c r="CO9" i="5"/>
  <c r="CN9" i="5"/>
  <c r="CM9" i="5"/>
  <c r="CL9" i="5"/>
  <c r="CJ9" i="5"/>
  <c r="CK9" i="5" s="1"/>
  <c r="CI9" i="5"/>
  <c r="CH9" i="5"/>
  <c r="CG9" i="5"/>
  <c r="CF9" i="5"/>
  <c r="CE9" i="5"/>
  <c r="CD9" i="5"/>
  <c r="CB9" i="5"/>
  <c r="CC9" i="5" s="1"/>
  <c r="CA9" i="5"/>
  <c r="BZ9" i="5"/>
  <c r="BX9" i="5"/>
  <c r="BY9" i="5" s="1"/>
  <c r="BW9" i="5"/>
  <c r="BV9" i="5"/>
  <c r="BT9" i="5"/>
  <c r="BU9" i="5" s="1"/>
  <c r="BS9" i="5"/>
  <c r="BR9" i="5"/>
  <c r="BQ9" i="5"/>
  <c r="BP9" i="5"/>
  <c r="BO9" i="5"/>
  <c r="BN9" i="5"/>
  <c r="BL9" i="5"/>
  <c r="BM9" i="5" s="1"/>
  <c r="BK9" i="5"/>
  <c r="BJ9" i="5"/>
  <c r="BI9" i="5"/>
  <c r="BH9" i="5"/>
  <c r="BG9" i="5"/>
  <c r="BF9" i="5"/>
  <c r="BD9" i="5"/>
  <c r="BE9" i="5" s="1"/>
  <c r="BC9" i="5"/>
  <c r="BB9" i="5"/>
  <c r="AZ9" i="5"/>
  <c r="BA9" i="5" s="1"/>
  <c r="AY9" i="5"/>
  <c r="AX9" i="5"/>
  <c r="AV9" i="5"/>
  <c r="AW9" i="5" s="1"/>
  <c r="AU9" i="5"/>
  <c r="AT9" i="5"/>
  <c r="AR9" i="5"/>
  <c r="AS9" i="5" s="1"/>
  <c r="AQ9" i="5"/>
  <c r="AP9" i="5"/>
  <c r="AN9" i="5"/>
  <c r="AO9" i="5" s="1"/>
  <c r="AM9" i="5"/>
  <c r="AL9" i="5"/>
  <c r="AJ9" i="5"/>
  <c r="AK9" i="5" s="1"/>
  <c r="AF9" i="5"/>
  <c r="AG9" i="5" s="1"/>
  <c r="AE9" i="5"/>
  <c r="AD9" i="5"/>
  <c r="AC9" i="5"/>
  <c r="AB9" i="5"/>
  <c r="X9" i="5"/>
  <c r="Y9" i="5" s="1"/>
  <c r="W9" i="5"/>
  <c r="V9" i="5"/>
  <c r="U9" i="5"/>
  <c r="T9" i="5"/>
  <c r="S9" i="5"/>
  <c r="R9" i="5"/>
  <c r="P9" i="5"/>
  <c r="Q9" i="5" s="1"/>
  <c r="M9" i="5"/>
  <c r="L9" i="5"/>
  <c r="O9" i="5" s="1"/>
  <c r="K9" i="5"/>
  <c r="F9" i="5"/>
  <c r="E9" i="5"/>
  <c r="DA8" i="5"/>
  <c r="CZ8" i="5"/>
  <c r="CX8" i="5"/>
  <c r="CY8" i="5" s="1"/>
  <c r="CV8" i="5"/>
  <c r="CW8" i="5" s="1"/>
  <c r="CU8" i="5"/>
  <c r="CT8" i="5"/>
  <c r="CS8" i="5"/>
  <c r="CR8" i="5"/>
  <c r="CP8" i="5"/>
  <c r="CQ8" i="5" s="1"/>
  <c r="CN8" i="5"/>
  <c r="CO8" i="5" s="1"/>
  <c r="CM8" i="5"/>
  <c r="CL8" i="5"/>
  <c r="CK8" i="5"/>
  <c r="CJ8" i="5"/>
  <c r="CH8" i="5"/>
  <c r="CI8" i="5" s="1"/>
  <c r="CG8" i="5"/>
  <c r="CF8" i="5"/>
  <c r="CE8" i="5"/>
  <c r="CD8" i="5"/>
  <c r="CC8" i="5"/>
  <c r="CB8" i="5"/>
  <c r="BZ8" i="5"/>
  <c r="CA8" i="5" s="1"/>
  <c r="BY8" i="5"/>
  <c r="BX8" i="5"/>
  <c r="BW8" i="5"/>
  <c r="BV8" i="5"/>
  <c r="BU8" i="5"/>
  <c r="BT8" i="5"/>
  <c r="BR8" i="5"/>
  <c r="BS8" i="5" s="1"/>
  <c r="BP8" i="5"/>
  <c r="BQ8" i="5" s="1"/>
  <c r="BO8" i="5"/>
  <c r="BN8" i="5"/>
  <c r="BM8" i="5"/>
  <c r="BL8" i="5"/>
  <c r="BJ8" i="5"/>
  <c r="BK8" i="5" s="1"/>
  <c r="BI8" i="5"/>
  <c r="BH8" i="5"/>
  <c r="BG8" i="5"/>
  <c r="BF8" i="5"/>
  <c r="BE8" i="5"/>
  <c r="BD8" i="5"/>
  <c r="BB8" i="5"/>
  <c r="BC8" i="5" s="1"/>
  <c r="BA8" i="5"/>
  <c r="AZ8" i="5"/>
  <c r="AY8" i="5"/>
  <c r="AX8" i="5"/>
  <c r="AW8" i="5"/>
  <c r="AV8" i="5"/>
  <c r="AT8" i="5"/>
  <c r="AU8" i="5" s="1"/>
  <c r="AR8" i="5"/>
  <c r="AS8" i="5" s="1"/>
  <c r="AQ8" i="5"/>
  <c r="AP8" i="5"/>
  <c r="AO8" i="5"/>
  <c r="AN8" i="5"/>
  <c r="AL8" i="5"/>
  <c r="AM8" i="5" s="1"/>
  <c r="AJ8" i="5"/>
  <c r="AK8" i="5" s="1"/>
  <c r="AI8" i="5"/>
  <c r="AH8" i="5"/>
  <c r="AG8" i="5"/>
  <c r="AF8" i="5"/>
  <c r="AD8" i="5"/>
  <c r="AE8" i="5" s="1"/>
  <c r="AB8" i="5"/>
  <c r="AC8" i="5" s="1"/>
  <c r="AA8" i="5"/>
  <c r="Z8" i="5"/>
  <c r="Y8" i="5"/>
  <c r="X8" i="5"/>
  <c r="V8" i="5"/>
  <c r="W8" i="5" s="1"/>
  <c r="T8" i="5"/>
  <c r="S8" i="5"/>
  <c r="R8" i="5"/>
  <c r="Q8" i="5"/>
  <c r="P8" i="5"/>
  <c r="M8" i="5"/>
  <c r="N8" i="5" s="1"/>
  <c r="L8" i="5"/>
  <c r="K8" i="5"/>
  <c r="F8" i="5"/>
  <c r="E8" i="5"/>
  <c r="DA7" i="5"/>
  <c r="CZ7" i="5"/>
  <c r="CX7" i="5"/>
  <c r="CY7" i="5" s="1"/>
  <c r="CW7" i="5"/>
  <c r="CV7" i="5"/>
  <c r="CT7" i="5"/>
  <c r="CU7" i="5" s="1"/>
  <c r="CS7" i="5"/>
  <c r="CR7" i="5"/>
  <c r="CQ7" i="5"/>
  <c r="CP7" i="5"/>
  <c r="CO7" i="5"/>
  <c r="CN7" i="5"/>
  <c r="CL7" i="5"/>
  <c r="CM7" i="5" s="1"/>
  <c r="CK7" i="5"/>
  <c r="CJ7" i="5"/>
  <c r="CI7" i="5"/>
  <c r="CH7" i="5"/>
  <c r="CG7" i="5"/>
  <c r="CF7" i="5"/>
  <c r="CD7" i="5"/>
  <c r="CE7" i="5" s="1"/>
  <c r="CC7" i="5"/>
  <c r="CB7" i="5"/>
  <c r="BZ7" i="5"/>
  <c r="CA7" i="5" s="1"/>
  <c r="BY7" i="5"/>
  <c r="BX7" i="5"/>
  <c r="BV7" i="5"/>
  <c r="BW7" i="5" s="1"/>
  <c r="BU7" i="5"/>
  <c r="BT7" i="5"/>
  <c r="BR7" i="5"/>
  <c r="BS7" i="5" s="1"/>
  <c r="BQ7" i="5"/>
  <c r="BP7" i="5"/>
  <c r="BN7" i="5"/>
  <c r="BO7" i="5" s="1"/>
  <c r="BM7" i="5"/>
  <c r="BL7" i="5"/>
  <c r="BJ7" i="5"/>
  <c r="BK7" i="5" s="1"/>
  <c r="BI7" i="5"/>
  <c r="BH7" i="5"/>
  <c r="BF7" i="5"/>
  <c r="BG7" i="5" s="1"/>
  <c r="BE7" i="5"/>
  <c r="BD7" i="5"/>
  <c r="BC7" i="5"/>
  <c r="BB7" i="5"/>
  <c r="BA7" i="5"/>
  <c r="AZ7" i="5"/>
  <c r="AX7" i="5"/>
  <c r="AY7" i="5" s="1"/>
  <c r="AW7" i="5"/>
  <c r="AV7" i="5"/>
  <c r="AU7" i="5"/>
  <c r="AT7" i="5"/>
  <c r="AS7" i="5"/>
  <c r="AR7" i="5"/>
  <c r="AP7" i="5"/>
  <c r="AQ7" i="5" s="1"/>
  <c r="AO7" i="5"/>
  <c r="AN7" i="5"/>
  <c r="AL7" i="5"/>
  <c r="AM7" i="5" s="1"/>
  <c r="AK7" i="5"/>
  <c r="AJ7" i="5"/>
  <c r="AH7" i="5"/>
  <c r="AI7" i="5" s="1"/>
  <c r="AG7" i="5"/>
  <c r="AF7" i="5"/>
  <c r="AE7" i="5"/>
  <c r="AD7" i="5"/>
  <c r="AC7" i="5"/>
  <c r="AB7" i="5"/>
  <c r="Z7" i="5"/>
  <c r="AA7" i="5" s="1"/>
  <c r="X7" i="5"/>
  <c r="V7" i="5"/>
  <c r="W7" i="5" s="1"/>
  <c r="U7" i="5"/>
  <c r="T7" i="5"/>
  <c r="R7" i="5"/>
  <c r="S7" i="5" s="1"/>
  <c r="Q7" i="5"/>
  <c r="P7" i="5"/>
  <c r="M7" i="5"/>
  <c r="L7" i="5"/>
  <c r="K7" i="5"/>
  <c r="F7" i="5"/>
  <c r="E7" i="5"/>
  <c r="CZ6" i="5"/>
  <c r="DA6" i="5" s="1"/>
  <c r="CX6" i="5"/>
  <c r="CY6" i="5" s="1"/>
  <c r="CW6" i="5"/>
  <c r="CV6" i="5"/>
  <c r="CU6" i="5"/>
  <c r="CT6" i="5"/>
  <c r="CR6" i="5"/>
  <c r="CS6" i="5" s="1"/>
  <c r="CP6" i="5"/>
  <c r="CQ6" i="5" s="1"/>
  <c r="CO6" i="5"/>
  <c r="CN6" i="5"/>
  <c r="CM6" i="5"/>
  <c r="CL6" i="5"/>
  <c r="CJ6" i="5"/>
  <c r="CK6" i="5" s="1"/>
  <c r="CI6" i="5"/>
  <c r="CH6" i="5"/>
  <c r="CG6" i="5"/>
  <c r="CF6" i="5"/>
  <c r="CE6" i="5"/>
  <c r="CD6" i="5"/>
  <c r="CB6" i="5"/>
  <c r="CC6" i="5" s="1"/>
  <c r="CA6" i="5"/>
  <c r="BZ6" i="5"/>
  <c r="BY6" i="5"/>
  <c r="BX6" i="5"/>
  <c r="BW6" i="5"/>
  <c r="BV6" i="5"/>
  <c r="BT6" i="5"/>
  <c r="BU6" i="5" s="1"/>
  <c r="BR6" i="5"/>
  <c r="BS6" i="5" s="1"/>
  <c r="BQ6" i="5"/>
  <c r="BP6" i="5"/>
  <c r="BO6" i="5"/>
  <c r="BN6" i="5"/>
  <c r="BL6" i="5"/>
  <c r="BM6" i="5" s="1"/>
  <c r="BK6" i="5"/>
  <c r="BJ6" i="5"/>
  <c r="BI6" i="5"/>
  <c r="BH6" i="5"/>
  <c r="BG6" i="5"/>
  <c r="BF6" i="5"/>
  <c r="BD6" i="5"/>
  <c r="BE6" i="5" s="1"/>
  <c r="BC6" i="5"/>
  <c r="BB6" i="5"/>
  <c r="BA6" i="5"/>
  <c r="AZ6" i="5"/>
  <c r="AY6" i="5"/>
  <c r="AX6" i="5"/>
  <c r="AV6" i="5"/>
  <c r="AW6" i="5" s="1"/>
  <c r="AT6" i="5"/>
  <c r="AU6" i="5" s="1"/>
  <c r="AS6" i="5"/>
  <c r="AR6" i="5"/>
  <c r="AQ6" i="5"/>
  <c r="AP6" i="5"/>
  <c r="AN6" i="5"/>
  <c r="AO6" i="5" s="1"/>
  <c r="AL6" i="5"/>
  <c r="AM6" i="5" s="1"/>
  <c r="AK6" i="5"/>
  <c r="AJ6" i="5"/>
  <c r="AI6" i="5"/>
  <c r="AH6" i="5"/>
  <c r="AF6" i="5"/>
  <c r="AG6" i="5" s="1"/>
  <c r="AD6" i="5"/>
  <c r="AE6" i="5" s="1"/>
  <c r="AC6" i="5"/>
  <c r="AB6" i="5"/>
  <c r="AA6" i="5"/>
  <c r="Z6" i="5"/>
  <c r="X6" i="5"/>
  <c r="Y6" i="5" s="1"/>
  <c r="U6" i="5"/>
  <c r="T6" i="5"/>
  <c r="S6" i="5"/>
  <c r="R6" i="5"/>
  <c r="P6" i="5"/>
  <c r="Q6" i="5" s="1"/>
  <c r="O6" i="5"/>
  <c r="M6" i="5"/>
  <c r="L6" i="5"/>
  <c r="K6" i="5"/>
  <c r="N6" i="5" s="1"/>
  <c r="F6" i="5"/>
  <c r="E6" i="5"/>
  <c r="CZ5" i="5"/>
  <c r="DA5" i="5" s="1"/>
  <c r="CY5" i="5"/>
  <c r="CX5" i="5"/>
  <c r="CV5" i="5"/>
  <c r="CW5" i="5" s="1"/>
  <c r="CU5" i="5"/>
  <c r="CT5" i="5"/>
  <c r="CS5" i="5"/>
  <c r="CR5" i="5"/>
  <c r="CQ5" i="5"/>
  <c r="CP5" i="5"/>
  <c r="CN5" i="5"/>
  <c r="CO5" i="5" s="1"/>
  <c r="CM5" i="5"/>
  <c r="CL5" i="5"/>
  <c r="CK5" i="5"/>
  <c r="CJ5" i="5"/>
  <c r="CH5" i="5"/>
  <c r="CI5" i="5" s="1"/>
  <c r="CF5" i="5"/>
  <c r="CG5" i="5" s="1"/>
  <c r="CE5" i="5"/>
  <c r="CD5" i="5"/>
  <c r="CB5" i="5"/>
  <c r="CC5" i="5" s="1"/>
  <c r="CA5" i="5"/>
  <c r="BZ5" i="5"/>
  <c r="BX5" i="5"/>
  <c r="BY5" i="5" s="1"/>
  <c r="BW5" i="5"/>
  <c r="BV5" i="5"/>
  <c r="BT5" i="5"/>
  <c r="BU5" i="5" s="1"/>
  <c r="BS5" i="5"/>
  <c r="BR5" i="5"/>
  <c r="BP5" i="5"/>
  <c r="BQ5" i="5" s="1"/>
  <c r="BO5" i="5"/>
  <c r="BN5" i="5"/>
  <c r="BL5" i="5"/>
  <c r="BM5" i="5" s="1"/>
  <c r="BJ5" i="5"/>
  <c r="BK5" i="5" s="1"/>
  <c r="BH5" i="5"/>
  <c r="BI5" i="5" s="1"/>
  <c r="BG5" i="5"/>
  <c r="BF5" i="5"/>
  <c r="BE5" i="5"/>
  <c r="BD5" i="5"/>
  <c r="BB5" i="5"/>
  <c r="BC5" i="5" s="1"/>
  <c r="AZ5" i="5"/>
  <c r="BA5" i="5" s="1"/>
  <c r="AY5" i="5"/>
  <c r="AX5" i="5"/>
  <c r="AW5" i="5"/>
  <c r="AV5" i="5"/>
  <c r="AT5" i="5"/>
  <c r="AU5" i="5" s="1"/>
  <c r="AR5" i="5"/>
  <c r="AS5" i="5" s="1"/>
  <c r="AQ5" i="5"/>
  <c r="AP5" i="5"/>
  <c r="AN5" i="5"/>
  <c r="AO5" i="5" s="1"/>
  <c r="AM5" i="5"/>
  <c r="AL5" i="5"/>
  <c r="AJ5" i="5"/>
  <c r="AK5" i="5" s="1"/>
  <c r="AI5" i="5"/>
  <c r="AH5" i="5"/>
  <c r="AG5" i="5"/>
  <c r="AF5" i="5"/>
  <c r="AE5" i="5"/>
  <c r="AD5" i="5"/>
  <c r="AB5" i="5"/>
  <c r="AC5" i="5" s="1"/>
  <c r="AA5" i="5"/>
  <c r="Z5" i="5"/>
  <c r="Y5" i="5"/>
  <c r="X5" i="5"/>
  <c r="V5" i="5"/>
  <c r="W5" i="5" s="1"/>
  <c r="T5" i="5"/>
  <c r="U5" i="5" s="1"/>
  <c r="S5" i="5"/>
  <c r="R5" i="5"/>
  <c r="P5" i="5"/>
  <c r="O5" i="5"/>
  <c r="M5" i="5"/>
  <c r="L5" i="5"/>
  <c r="K5" i="5"/>
  <c r="N5" i="5" s="1"/>
  <c r="F5" i="5"/>
  <c r="E5" i="5"/>
  <c r="DA4" i="5"/>
  <c r="CZ4" i="5"/>
  <c r="CZ28" i="5" s="1"/>
  <c r="CY4" i="5"/>
  <c r="CX4" i="5"/>
  <c r="CW4" i="5"/>
  <c r="CV4" i="5"/>
  <c r="CT4" i="5"/>
  <c r="CR4" i="5"/>
  <c r="CR28" i="5" s="1"/>
  <c r="CQ4" i="5"/>
  <c r="CP4" i="5"/>
  <c r="CO4" i="5"/>
  <c r="CN4" i="5"/>
  <c r="CL4" i="5"/>
  <c r="CJ4" i="5"/>
  <c r="CI4" i="5"/>
  <c r="CH4" i="5"/>
  <c r="CF4" i="5"/>
  <c r="CG4" i="5" s="1"/>
  <c r="CG28" i="5" s="1"/>
  <c r="CG29" i="5" s="1"/>
  <c r="CG30" i="5" s="1"/>
  <c r="CD4" i="5"/>
  <c r="CB4" i="5"/>
  <c r="CA4" i="5"/>
  <c r="BZ4" i="5"/>
  <c r="BY4" i="5"/>
  <c r="BX4" i="5"/>
  <c r="BV4" i="5"/>
  <c r="BU4" i="5"/>
  <c r="BT4" i="5"/>
  <c r="BS4" i="5"/>
  <c r="BR4" i="5"/>
  <c r="BQ4" i="5"/>
  <c r="BP4" i="5"/>
  <c r="BN4" i="5"/>
  <c r="BM4" i="5"/>
  <c r="BL4" i="5"/>
  <c r="BK4" i="5"/>
  <c r="BJ4" i="5"/>
  <c r="BH4" i="5"/>
  <c r="BH28" i="5" s="1"/>
  <c r="BF4" i="5"/>
  <c r="BD4" i="5"/>
  <c r="BC4" i="5"/>
  <c r="BB4" i="5"/>
  <c r="AZ4" i="5"/>
  <c r="AX4" i="5"/>
  <c r="AW4" i="5"/>
  <c r="AV4" i="5"/>
  <c r="AU4" i="5"/>
  <c r="AT4" i="5"/>
  <c r="AR4" i="5"/>
  <c r="AR28" i="5" s="1"/>
  <c r="AP4" i="5"/>
  <c r="AO4" i="5"/>
  <c r="AN4" i="5"/>
  <c r="AN28" i="5" s="1"/>
  <c r="AM4" i="5"/>
  <c r="AL4" i="5"/>
  <c r="AK4" i="5"/>
  <c r="AJ4" i="5"/>
  <c r="AH4" i="5"/>
  <c r="AF4" i="5"/>
  <c r="AE4" i="5"/>
  <c r="AD4" i="5"/>
  <c r="AC4" i="5"/>
  <c r="AB4" i="5"/>
  <c r="Z4" i="5"/>
  <c r="X4" i="5"/>
  <c r="W4" i="5"/>
  <c r="V4" i="5"/>
  <c r="T4" i="5"/>
  <c r="R4" i="5"/>
  <c r="P4" i="5"/>
  <c r="Q4" i="5" s="1"/>
  <c r="M4" i="5"/>
  <c r="O4" i="5" s="1"/>
  <c r="L4" i="5"/>
  <c r="K4" i="5"/>
  <c r="F4" i="5"/>
  <c r="E4" i="5"/>
  <c r="M36" i="4"/>
  <c r="P36" i="4" s="1"/>
  <c r="L36" i="4"/>
  <c r="K36" i="4"/>
  <c r="I36" i="4"/>
  <c r="E36" i="4"/>
  <c r="P35" i="4"/>
  <c r="M35" i="4"/>
  <c r="L35" i="4"/>
  <c r="K35" i="4"/>
  <c r="E35" i="4"/>
  <c r="Q34" i="4"/>
  <c r="M34" i="4"/>
  <c r="P34" i="4" s="1"/>
  <c r="L34" i="4"/>
  <c r="K34" i="4"/>
  <c r="I34" i="4"/>
  <c r="E34" i="4"/>
  <c r="Q33" i="4"/>
  <c r="P33" i="4"/>
  <c r="M33" i="4"/>
  <c r="L33" i="4"/>
  <c r="K33" i="4"/>
  <c r="I33" i="4"/>
  <c r="G33" i="4"/>
  <c r="H33" i="4" s="1"/>
  <c r="E33" i="4"/>
  <c r="S32" i="4"/>
  <c r="Q32" i="4"/>
  <c r="L32" i="4"/>
  <c r="K32" i="4"/>
  <c r="I32" i="4"/>
  <c r="M32" i="4" s="1"/>
  <c r="P32" i="4" s="1"/>
  <c r="G32" i="4"/>
  <c r="H32" i="4" s="1"/>
  <c r="F32" i="4"/>
  <c r="E32" i="4"/>
  <c r="Q31" i="4"/>
  <c r="L31" i="4"/>
  <c r="K31" i="4"/>
  <c r="I31" i="4"/>
  <c r="M31" i="4" s="1"/>
  <c r="P31" i="4" s="1"/>
  <c r="H31" i="4"/>
  <c r="E31" i="4"/>
  <c r="Q30" i="4"/>
  <c r="M30" i="4"/>
  <c r="P30" i="4" s="1"/>
  <c r="L30" i="4"/>
  <c r="K30" i="4"/>
  <c r="F30" i="4"/>
  <c r="E30" i="4"/>
  <c r="Q29" i="4"/>
  <c r="P29" i="4"/>
  <c r="M29" i="4"/>
  <c r="L29" i="4"/>
  <c r="K29" i="4"/>
  <c r="E29" i="4"/>
  <c r="Q28" i="4"/>
  <c r="L28" i="4"/>
  <c r="K28" i="4"/>
  <c r="I28" i="4"/>
  <c r="M28" i="4" s="1"/>
  <c r="P28" i="4" s="1"/>
  <c r="G28" i="4"/>
  <c r="H28" i="4" s="1"/>
  <c r="F28" i="4"/>
  <c r="E28" i="4"/>
  <c r="Q27" i="4"/>
  <c r="L27" i="4"/>
  <c r="K27" i="4"/>
  <c r="I27" i="4"/>
  <c r="M27" i="4" s="1"/>
  <c r="P27" i="4" s="1"/>
  <c r="E27" i="4"/>
  <c r="Q26" i="4"/>
  <c r="M26" i="4"/>
  <c r="P26" i="4" s="1"/>
  <c r="L26" i="4"/>
  <c r="K26" i="4"/>
  <c r="E26" i="4"/>
  <c r="Q25" i="4"/>
  <c r="L25" i="4"/>
  <c r="K25" i="4"/>
  <c r="I25" i="4"/>
  <c r="M25" i="4" s="1"/>
  <c r="P25" i="4" s="1"/>
  <c r="G25" i="4"/>
  <c r="H25" i="4" s="1"/>
  <c r="F25" i="4"/>
  <c r="E25" i="4"/>
  <c r="Q24" i="4"/>
  <c r="L24" i="4"/>
  <c r="K24" i="4"/>
  <c r="I24" i="4"/>
  <c r="M24" i="4" s="1"/>
  <c r="P24" i="4" s="1"/>
  <c r="E24" i="4"/>
  <c r="D24" i="4"/>
  <c r="C24" i="4"/>
  <c r="M18" i="4"/>
  <c r="P18" i="4" s="1"/>
  <c r="L18" i="4"/>
  <c r="I18" i="4"/>
  <c r="E18" i="4"/>
  <c r="M17" i="4"/>
  <c r="P17" i="4" s="1"/>
  <c r="L17" i="4"/>
  <c r="I17" i="4"/>
  <c r="E17" i="4"/>
  <c r="M16" i="4"/>
  <c r="P16" i="4" s="1"/>
  <c r="L16" i="4"/>
  <c r="I16" i="4"/>
  <c r="E16" i="4"/>
  <c r="M15" i="4"/>
  <c r="P15" i="4" s="1"/>
  <c r="L15" i="4"/>
  <c r="I15" i="4"/>
  <c r="E15" i="4"/>
  <c r="Q14" i="4"/>
  <c r="L14" i="4"/>
  <c r="I14" i="4"/>
  <c r="M14" i="4" s="1"/>
  <c r="P14" i="4" s="1"/>
  <c r="E14" i="4"/>
  <c r="Q13" i="4"/>
  <c r="L13" i="4"/>
  <c r="K13" i="4"/>
  <c r="I13" i="4"/>
  <c r="M13" i="4" s="1"/>
  <c r="P13" i="4" s="1"/>
  <c r="E13" i="4"/>
  <c r="Q12" i="4"/>
  <c r="M12" i="4"/>
  <c r="P12" i="4" s="1"/>
  <c r="L12" i="4"/>
  <c r="K12" i="4"/>
  <c r="I12" i="4"/>
  <c r="E12" i="4"/>
  <c r="Q11" i="4"/>
  <c r="P11" i="4"/>
  <c r="M11" i="4"/>
  <c r="L11" i="4"/>
  <c r="K11" i="4"/>
  <c r="G11" i="4"/>
  <c r="H11" i="4" s="1"/>
  <c r="E11" i="4"/>
  <c r="Q10" i="4"/>
  <c r="L10" i="4"/>
  <c r="K10" i="4"/>
  <c r="I10" i="4"/>
  <c r="M10" i="4" s="1"/>
  <c r="P10" i="4" s="1"/>
  <c r="E10" i="4"/>
  <c r="Q9" i="4"/>
  <c r="M9" i="4"/>
  <c r="P9" i="4" s="1"/>
  <c r="L9" i="4"/>
  <c r="K9" i="4"/>
  <c r="I9" i="4"/>
  <c r="E9" i="4"/>
  <c r="S8" i="4"/>
  <c r="Q8" i="4"/>
  <c r="P8" i="4"/>
  <c r="M8" i="4"/>
  <c r="L8" i="4"/>
  <c r="K8" i="4"/>
  <c r="G8" i="4"/>
  <c r="H8" i="4" s="1"/>
  <c r="F8" i="4"/>
  <c r="E8" i="4"/>
  <c r="Q7" i="4"/>
  <c r="L7" i="4"/>
  <c r="I7" i="4"/>
  <c r="M7" i="4" s="1"/>
  <c r="P7" i="4" s="1"/>
  <c r="G7" i="4"/>
  <c r="H7" i="4" s="1"/>
  <c r="E7" i="4"/>
  <c r="L6" i="4"/>
  <c r="I6" i="4"/>
  <c r="M6" i="4" s="1"/>
  <c r="P6" i="4" s="1"/>
  <c r="G6" i="4"/>
  <c r="H6" i="4" s="1"/>
  <c r="E6" i="4"/>
  <c r="D6" i="4"/>
  <c r="C6" i="4"/>
  <c r="G35" i="3"/>
  <c r="F35" i="3"/>
  <c r="G34" i="3"/>
  <c r="G35" i="4" s="1"/>
  <c r="H35" i="4" s="1"/>
  <c r="F34" i="3"/>
  <c r="F35" i="4" s="1"/>
  <c r="G33" i="3"/>
  <c r="G34" i="4" s="1"/>
  <c r="H34" i="4" s="1"/>
  <c r="F33" i="3"/>
  <c r="F34" i="4" s="1"/>
  <c r="G32" i="3"/>
  <c r="F32" i="3"/>
  <c r="F33" i="4" s="1"/>
  <c r="G31" i="3"/>
  <c r="F31" i="3"/>
  <c r="G30" i="3"/>
  <c r="G31" i="4" s="1"/>
  <c r="F30" i="3"/>
  <c r="F31" i="4" s="1"/>
  <c r="G29" i="3"/>
  <c r="G30" i="4" s="1"/>
  <c r="H30" i="4" s="1"/>
  <c r="F29" i="3"/>
  <c r="G28" i="3"/>
  <c r="G29" i="4" s="1"/>
  <c r="H29" i="4" s="1"/>
  <c r="F28" i="3"/>
  <c r="F29" i="4" s="1"/>
  <c r="G27" i="3"/>
  <c r="F27" i="3"/>
  <c r="G26" i="3"/>
  <c r="G27" i="4" s="1"/>
  <c r="H27" i="4" s="1"/>
  <c r="F26" i="3"/>
  <c r="F27" i="4" s="1"/>
  <c r="G25" i="3"/>
  <c r="G26" i="4" s="1"/>
  <c r="H26" i="4" s="1"/>
  <c r="F25" i="3"/>
  <c r="F26" i="4" s="1"/>
  <c r="G24" i="3"/>
  <c r="F24" i="3"/>
  <c r="G23" i="3"/>
  <c r="G24" i="4" s="1"/>
  <c r="H24" i="4" s="1"/>
  <c r="F23" i="3"/>
  <c r="F24" i="4" s="1"/>
  <c r="G17" i="3"/>
  <c r="G18" i="4" s="1"/>
  <c r="H18" i="4" s="1"/>
  <c r="F17" i="3"/>
  <c r="F18" i="4" s="1"/>
  <c r="G16" i="3"/>
  <c r="G17" i="4" s="1"/>
  <c r="H17" i="4" s="1"/>
  <c r="F16" i="3"/>
  <c r="F17" i="4" s="1"/>
  <c r="G15" i="3"/>
  <c r="G16" i="4" s="1"/>
  <c r="H16" i="4" s="1"/>
  <c r="F15" i="3"/>
  <c r="F16" i="4" s="1"/>
  <c r="G14" i="3"/>
  <c r="G15" i="4" s="1"/>
  <c r="H15" i="4" s="1"/>
  <c r="F14" i="3"/>
  <c r="F15" i="4" s="1"/>
  <c r="G13" i="3"/>
  <c r="G14" i="4" s="1"/>
  <c r="H14" i="4" s="1"/>
  <c r="F13" i="3"/>
  <c r="F14" i="4" s="1"/>
  <c r="G12" i="3"/>
  <c r="G13" i="4" s="1"/>
  <c r="H13" i="4" s="1"/>
  <c r="F12" i="3"/>
  <c r="F13" i="4" s="1"/>
  <c r="G11" i="3"/>
  <c r="G12" i="4" s="1"/>
  <c r="H12" i="4" s="1"/>
  <c r="F11" i="3"/>
  <c r="F12" i="4" s="1"/>
  <c r="G10" i="3"/>
  <c r="F10" i="3"/>
  <c r="F11" i="4" s="1"/>
  <c r="G9" i="3"/>
  <c r="G10" i="4" s="1"/>
  <c r="H10" i="4" s="1"/>
  <c r="F9" i="3"/>
  <c r="F10" i="4" s="1"/>
  <c r="G8" i="3"/>
  <c r="G9" i="4" s="1"/>
  <c r="H9" i="4" s="1"/>
  <c r="F8" i="3"/>
  <c r="F9" i="4" s="1"/>
  <c r="G7" i="3"/>
  <c r="F7" i="3"/>
  <c r="G6" i="3"/>
  <c r="F6" i="3"/>
  <c r="F7" i="4" s="1"/>
  <c r="G5" i="3"/>
  <c r="F5" i="3"/>
  <c r="F6" i="4" s="1"/>
  <c r="BU28" i="5" l="1"/>
  <c r="BU29" i="5" s="1"/>
  <c r="BU30" i="5" s="1"/>
  <c r="DA28" i="5"/>
  <c r="DA29" i="5" s="1"/>
  <c r="DA30" i="5" s="1"/>
  <c r="AS20" i="5"/>
  <c r="Y7" i="5"/>
  <c r="AH9" i="5"/>
  <c r="AH28" i="5" s="1"/>
  <c r="Z9" i="5"/>
  <c r="N9" i="5"/>
  <c r="S11" i="4"/>
  <c r="S25" i="4"/>
  <c r="S28" i="4"/>
  <c r="X28" i="5"/>
  <c r="AP28" i="5"/>
  <c r="AQ4" i="5"/>
  <c r="AQ28" i="5" s="1"/>
  <c r="AQ29" i="5" s="1"/>
  <c r="AQ30" i="5" s="1"/>
  <c r="AZ28" i="5"/>
  <c r="BI4" i="5"/>
  <c r="BI28" i="5" s="1"/>
  <c r="BI29" i="5" s="1"/>
  <c r="BI30" i="5" s="1"/>
  <c r="CA28" i="5"/>
  <c r="CA29" i="5" s="1"/>
  <c r="CA30" i="5" s="1"/>
  <c r="CJ28" i="5"/>
  <c r="CS4" i="5"/>
  <c r="CS28" i="5" s="1"/>
  <c r="CS29" i="5" s="1"/>
  <c r="CS30" i="5" s="1"/>
  <c r="N7" i="5"/>
  <c r="CI28" i="5"/>
  <c r="CI29" i="5" s="1"/>
  <c r="CI30" i="5" s="1"/>
  <c r="AI4" i="5"/>
  <c r="CB28" i="5"/>
  <c r="CK4" i="5"/>
  <c r="CK28" i="5" s="1"/>
  <c r="CK29" i="5" s="1"/>
  <c r="CK30" i="5" s="1"/>
  <c r="AO18" i="5"/>
  <c r="AO28" i="5" s="1"/>
  <c r="AO29" i="5" s="1"/>
  <c r="AO30" i="5" s="1"/>
  <c r="K28" i="5"/>
  <c r="K29" i="5" s="1"/>
  <c r="BX28" i="5"/>
  <c r="S26" i="4"/>
  <c r="S29" i="4"/>
  <c r="Z28" i="5"/>
  <c r="AA4" i="5"/>
  <c r="AJ28" i="5"/>
  <c r="AK15" i="5" s="1"/>
  <c r="AK28" i="5" s="1"/>
  <c r="AK29" i="5" s="1"/>
  <c r="AK30" i="5" s="1"/>
  <c r="AS4" i="5"/>
  <c r="BK28" i="5"/>
  <c r="BK29" i="5" s="1"/>
  <c r="BK30" i="5" s="1"/>
  <c r="CC4" i="5"/>
  <c r="CC28" i="5" s="1"/>
  <c r="CC29" i="5" s="1"/>
  <c r="CC30" i="5" s="1"/>
  <c r="CL28" i="5"/>
  <c r="CM4" i="5"/>
  <c r="CM28" i="5" s="1"/>
  <c r="CM29" i="5" s="1"/>
  <c r="CM30" i="5" s="1"/>
  <c r="CV28" i="5"/>
  <c r="V6" i="5"/>
  <c r="S9" i="4"/>
  <c r="S12" i="4"/>
  <c r="S34" i="4"/>
  <c r="R28" i="5"/>
  <c r="S4" i="5" s="1"/>
  <c r="S28" i="5" s="1"/>
  <c r="S29" i="5" s="1"/>
  <c r="S30" i="5" s="1"/>
  <c r="AB28" i="5"/>
  <c r="BC28" i="5"/>
  <c r="BC29" i="5" s="1"/>
  <c r="BC30" i="5" s="1"/>
  <c r="BL28" i="5"/>
  <c r="CD28" i="5"/>
  <c r="CE4" i="5"/>
  <c r="CE28" i="5" s="1"/>
  <c r="CE29" i="5" s="1"/>
  <c r="CE30" i="5" s="1"/>
  <c r="CN28" i="5"/>
  <c r="CW28" i="5"/>
  <c r="CW29" i="5" s="1"/>
  <c r="CW30" i="5" s="1"/>
  <c r="O8" i="5"/>
  <c r="S33" i="4"/>
  <c r="BA4" i="5"/>
  <c r="BA28" i="5" s="1"/>
  <c r="BA29" i="5" s="1"/>
  <c r="BA30" i="5" s="1"/>
  <c r="CT28" i="5"/>
  <c r="CU4" i="5"/>
  <c r="CU28" i="5" s="1"/>
  <c r="CU29" i="5" s="1"/>
  <c r="CU30" i="5" s="1"/>
  <c r="O7" i="5"/>
  <c r="O28" i="5" s="1"/>
  <c r="O29" i="5" s="1"/>
  <c r="S30" i="4"/>
  <c r="F36" i="4"/>
  <c r="T28" i="5"/>
  <c r="U8" i="5" s="1"/>
  <c r="BD28" i="5"/>
  <c r="BV28" i="5"/>
  <c r="BW4" i="5"/>
  <c r="BW28" i="5" s="1"/>
  <c r="BW29" i="5" s="1"/>
  <c r="BW30" i="5" s="1"/>
  <c r="CO28" i="5"/>
  <c r="CO29" i="5" s="1"/>
  <c r="CO30" i="5" s="1"/>
  <c r="AV17" i="5"/>
  <c r="O17" i="5"/>
  <c r="S24" i="4"/>
  <c r="S27" i="4"/>
  <c r="G36" i="4"/>
  <c r="H36" i="4" s="1"/>
  <c r="N4" i="5"/>
  <c r="U4" i="5"/>
  <c r="AM28" i="5"/>
  <c r="AM29" i="5" s="1"/>
  <c r="AM30" i="5" s="1"/>
  <c r="AV28" i="5"/>
  <c r="BE4" i="5"/>
  <c r="BE28" i="5" s="1"/>
  <c r="BE29" i="5" s="1"/>
  <c r="BE30" i="5" s="1"/>
  <c r="BN28" i="5"/>
  <c r="BO4" i="5"/>
  <c r="BO28" i="5" s="1"/>
  <c r="BO29" i="5" s="1"/>
  <c r="BO30" i="5" s="1"/>
  <c r="CY28" i="5"/>
  <c r="CY29" i="5" s="1"/>
  <c r="CY30" i="5" s="1"/>
  <c r="N12" i="5"/>
  <c r="AF12" i="5"/>
  <c r="AF28" i="5" s="1"/>
  <c r="AY4" i="5"/>
  <c r="BQ28" i="5"/>
  <c r="BQ29" i="5" s="1"/>
  <c r="BQ30" i="5" s="1"/>
  <c r="AC10" i="5"/>
  <c r="AC28" i="5" s="1"/>
  <c r="AC29" i="5" s="1"/>
  <c r="AC30" i="5" s="1"/>
  <c r="S14" i="4"/>
  <c r="AG4" i="5"/>
  <c r="P28" i="5"/>
  <c r="Q5" i="5" s="1"/>
  <c r="Q28" i="5" s="1"/>
  <c r="Q29" i="5" s="1"/>
  <c r="Q30" i="5" s="1"/>
  <c r="Y4" i="5"/>
  <c r="BS28" i="5"/>
  <c r="BS29" i="5" s="1"/>
  <c r="BS30" i="5" s="1"/>
  <c r="BM28" i="5"/>
  <c r="BM29" i="5" s="1"/>
  <c r="BM30" i="5" s="1"/>
  <c r="CF28" i="5"/>
  <c r="S7" i="4"/>
  <c r="S10" i="4"/>
  <c r="S13" i="4"/>
  <c r="L28" i="5"/>
  <c r="L29" i="5" s="1"/>
  <c r="BF28" i="5"/>
  <c r="BG4" i="5"/>
  <c r="BG28" i="5" s="1"/>
  <c r="BG29" i="5" s="1"/>
  <c r="BG30" i="5" s="1"/>
  <c r="BP28" i="5"/>
  <c r="BY28" i="5"/>
  <c r="BY29" i="5" s="1"/>
  <c r="BY30" i="5" s="1"/>
  <c r="CQ28" i="5"/>
  <c r="CQ29" i="5" s="1"/>
  <c r="CQ30" i="5" s="1"/>
  <c r="O19" i="5"/>
  <c r="AP19" i="5"/>
  <c r="AQ19" i="5" s="1"/>
  <c r="O11" i="5"/>
  <c r="AX21" i="5"/>
  <c r="N24" i="5"/>
  <c r="V28" i="5"/>
  <c r="W11" i="5" s="1"/>
  <c r="AD28" i="5"/>
  <c r="AE11" i="5" s="1"/>
  <c r="AE28" i="5" s="1"/>
  <c r="AE29" i="5" s="1"/>
  <c r="AE30" i="5" s="1"/>
  <c r="AL28" i="5"/>
  <c r="AM14" i="5" s="1"/>
  <c r="AT28" i="5"/>
  <c r="AU22" i="5" s="1"/>
  <c r="AU28" i="5" s="1"/>
  <c r="AU29" i="5" s="1"/>
  <c r="AU30" i="5" s="1"/>
  <c r="BB28" i="5"/>
  <c r="BJ28" i="5"/>
  <c r="BR28" i="5"/>
  <c r="BZ28" i="5"/>
  <c r="CH28" i="5"/>
  <c r="CP28" i="5"/>
  <c r="CX28" i="5"/>
  <c r="O15" i="5"/>
  <c r="N16" i="5"/>
  <c r="N22" i="5"/>
  <c r="U28" i="5" l="1"/>
  <c r="U29" i="5" s="1"/>
  <c r="U30" i="5" s="1"/>
  <c r="N28" i="5"/>
  <c r="N29" i="5" s="1"/>
  <c r="AS28" i="5"/>
  <c r="AS29" i="5" s="1"/>
  <c r="AS30" i="5" s="1"/>
  <c r="AY21" i="5"/>
  <c r="W6" i="5"/>
  <c r="W28" i="5" s="1"/>
  <c r="W29" i="5" s="1"/>
  <c r="W30" i="5" s="1"/>
  <c r="AA28" i="5"/>
  <c r="AA29" i="5" s="1"/>
  <c r="AA30" i="5" s="1"/>
  <c r="AY28" i="5"/>
  <c r="AY29" i="5" s="1"/>
  <c r="AY30" i="5" s="1"/>
  <c r="AI28" i="5"/>
  <c r="AI29" i="5" s="1"/>
  <c r="AI30" i="5" s="1"/>
  <c r="AX28" i="5"/>
  <c r="AA9" i="5"/>
  <c r="AG12" i="5"/>
  <c r="AG28" i="5" s="1"/>
  <c r="AG29" i="5" s="1"/>
  <c r="AG30" i="5" s="1"/>
  <c r="Y28" i="5"/>
  <c r="Y29" i="5" s="1"/>
  <c r="Y30" i="5" s="1"/>
  <c r="AW17" i="5"/>
  <c r="AW28" i="5" s="1"/>
  <c r="AW29" i="5" s="1"/>
  <c r="AW30" i="5" s="1"/>
  <c r="AI9" i="5"/>
</calcChain>
</file>

<file path=xl/sharedStrings.xml><?xml version="1.0" encoding="utf-8"?>
<sst xmlns="http://schemas.openxmlformats.org/spreadsheetml/2006/main" count="5412" uniqueCount="1015">
  <si>
    <t>Bac Pro MEE</t>
  </si>
  <si>
    <t>Scénarisation d'un sujet E32a</t>
  </si>
  <si>
    <t>Etape 1</t>
  </si>
  <si>
    <t>Choix du support</t>
  </si>
  <si>
    <t>1.1</t>
  </si>
  <si>
    <t>Ouvrir l'onglet 1. Présentation générale</t>
  </si>
  <si>
    <t>1.2</t>
  </si>
  <si>
    <t>Compléter toutes les cases en jaune clair, écriture rouge</t>
  </si>
  <si>
    <t xml:space="preserve">Pour les cases à sélections, cliquer sur la case jaune clair, puis faites votre choix en cliquant sur l'ascenceur (flèches grises à droite) qui vous dévoile les choix possibles. </t>
  </si>
  <si>
    <t xml:space="preserve">1.3 </t>
  </si>
  <si>
    <t>Décrire le contexte en lien avec votre support</t>
  </si>
  <si>
    <t>Etape 2</t>
  </si>
  <si>
    <t>Problématisation</t>
  </si>
  <si>
    <t>2.1</t>
  </si>
  <si>
    <t>Ouvrir l'onglet 2. Problématisation</t>
  </si>
  <si>
    <t>2.2</t>
  </si>
  <si>
    <t xml:space="preserve">Décrire les 4 mises en situation en lien avec votre support : chacune doit intégrer une problématique de maintenance préventive, de maintenance corrective, de conduite de système,  ou de modification de l'installation. </t>
  </si>
  <si>
    <t>2.3</t>
  </si>
  <si>
    <t>En vous référent à la feuille Tâches ou votre référentiel, choisir les tâches que vous souhitez exploiter dans votre problématiques (mini 4 Tâches, Maxi 6 Tâches par problématique)</t>
  </si>
  <si>
    <t xml:space="preserve">Toutes les tâches (T1,T2,T3,T4) doivent être traitées au moins une fois. On veillera à l'équilibre du sujet. </t>
  </si>
  <si>
    <t>2.4</t>
  </si>
  <si>
    <t>Compléter les ressources nécessaires pour traiter votre sujet</t>
  </si>
  <si>
    <t>Etape 3</t>
  </si>
  <si>
    <t xml:space="preserve">Scénario </t>
  </si>
  <si>
    <t>3.1</t>
  </si>
  <si>
    <t>Ouvrir l'onglet 3. Scénario</t>
  </si>
  <si>
    <t>3.2</t>
  </si>
  <si>
    <t xml:space="preserve">Choisir la compétence détaillée que vous souhaitez traiter au regard de chaque Tâche choisie </t>
  </si>
  <si>
    <t xml:space="preserve">Une compétence peut intervenir plusieurs fois, mais on veillera à l'équilibre du sujet. Toutes les compétences générales (C1, C2, C3 et C4) doivent être abordées et 60% des Actions. </t>
  </si>
  <si>
    <t xml:space="preserve">3.3 </t>
  </si>
  <si>
    <t>Choisir le poids de chaque question au regard de la l'ensemble des questions dans la compétence visée</t>
  </si>
  <si>
    <t>Il s'agit de répartir le poids de chaque question au sein d'une même compétence pour arriver à un total de 100% par compétence</t>
  </si>
  <si>
    <t>Le poids est en lien avec la compétence choisie</t>
  </si>
  <si>
    <t xml:space="preserve">3.4 </t>
  </si>
  <si>
    <t>Choisir les savoirs associés au regard des compétences choisies</t>
  </si>
  <si>
    <t>Le savoir associé doit correspondre aux savoirs possibles à traiter au sein de chaque compétence</t>
  </si>
  <si>
    <t>On veillera à l'équilibre des champs de savoirs</t>
  </si>
  <si>
    <t xml:space="preserve">Vérification des barèmes </t>
  </si>
  <si>
    <t>Ouvrir l'onglet 4. Barème</t>
  </si>
  <si>
    <t>Cet onglet vous permet de simuler votre bârème au regard des poids données aux questions</t>
  </si>
  <si>
    <t>La simulation vous permet de vérifier les résultats par action au sein de chaque compétence, pour plusieurs scénarios possibles</t>
  </si>
  <si>
    <t>Fiche de proposition de scénario de sujet E32a Bac Pro MEE</t>
  </si>
  <si>
    <t>Clic sur la case</t>
  </si>
  <si>
    <t xml:space="preserve">Session : </t>
  </si>
  <si>
    <t xml:space="preserve">? </t>
  </si>
  <si>
    <t>Ce dossier est à compléter et sera joint au dossier technique au format numérique et à la maquette au format IFC</t>
  </si>
  <si>
    <t xml:space="preserve">Présence du dossier ressources : </t>
  </si>
  <si>
    <t>?</t>
  </si>
  <si>
    <t>Présence de la maquette IFC</t>
  </si>
  <si>
    <t xml:space="preserve">ACADEMIE : </t>
  </si>
  <si>
    <t>LYCEE :</t>
  </si>
  <si>
    <t>à compléter</t>
  </si>
  <si>
    <t>ADRESSE DU LYCEE :</t>
  </si>
  <si>
    <t>N° et rue</t>
  </si>
  <si>
    <t>Code postal</t>
  </si>
  <si>
    <t>Ville</t>
  </si>
  <si>
    <t xml:space="preserve">Coordonnées du professeur coordinateur du sujet : </t>
  </si>
  <si>
    <t xml:space="preserve">Nom : </t>
  </si>
  <si>
    <t>Prénom</t>
  </si>
  <si>
    <t xml:space="preserve">N° portable </t>
  </si>
  <si>
    <t xml:space="preserve">Coordonnées du DDFPT : </t>
  </si>
  <si>
    <t>Noms, prénoms des autres concepteurs :</t>
  </si>
  <si>
    <t>Mail de tous les concepteurs : adresse académique</t>
  </si>
  <si>
    <t>Description du Contexte : (commune à l'ensemble des parties du sujet)</t>
  </si>
  <si>
    <t>Technicien de maintenance au sein de la société Energies Nouvelles, votre entreprise reçoit un appel de l’hôpital concernant un problème de température au sein de celui-ci sur une installation climatique, et décide de vous adjoindre un futur candidat pour rejoindre l’entreprise, et votre responsable de maintenance vous demande de tester ses compétences sur une pompe à chaleur. Afin de garantir une température de confort optimale dans les locaux, on vous demande d’intervenir dans les plus brefs délais pour le bien-être des malades et de déterminer la cause du dysfonctionnement.</t>
  </si>
  <si>
    <t>Exple : Session 2016</t>
  </si>
  <si>
    <t>Le bâtiment ALTIR est un ouvrage neuf, dédié à l’hémodialyse. Le bâtiment crée comporte 47 lits, et une éventuelle extension de 66 lits est possible. Il comporte au rez de jardin 2 appartements.</t>
  </si>
  <si>
    <t>La production de chaleur est assurée par deux chaudières gaz à condensation.</t>
  </si>
  <si>
    <t>La production de froid est réalisée par un groupe de production d’eau glacée monobloc à condensation par air.</t>
  </si>
  <si>
    <t>Le chauffage des pièces est assuré par des planchers chauffants.</t>
  </si>
  <si>
    <t>Les locaux au rez de jardin sont chauffés par radiateurs.</t>
  </si>
  <si>
    <t>Le rafraîchissement des pièces pour les malades est assuré par des ventilo-convecteurs plafonniers et cassettes.</t>
  </si>
  <si>
    <t>La ventilation est de type double flux pour l’ensemble des locaux, à l’exception des box isolés, qui sont en dépression.</t>
  </si>
  <si>
    <t xml:space="preserve">La production d’eau chaude sanitaire est réalisée de manière centralisée. </t>
  </si>
  <si>
    <t>E32.a</t>
  </si>
  <si>
    <t>4h00</t>
  </si>
  <si>
    <t>Maintenance corrective</t>
  </si>
  <si>
    <t xml:space="preserve">Pour le choix : </t>
  </si>
  <si>
    <t>Choix des ressources</t>
  </si>
  <si>
    <t>Se référer à la feuille Tâches</t>
  </si>
  <si>
    <t xml:space="preserve">Compléter les cases </t>
  </si>
  <si>
    <t>Partie Pratique</t>
  </si>
  <si>
    <t>Recherche de panne</t>
  </si>
  <si>
    <t xml:space="preserve">Choix des tâches : </t>
  </si>
  <si>
    <t>Partie théorique (1h00) - Partie pratique (4h00)</t>
  </si>
  <si>
    <t>Rappel Tâches</t>
  </si>
  <si>
    <t>Logiciels</t>
  </si>
  <si>
    <t xml:space="preserve">Type </t>
  </si>
  <si>
    <t>Dossier Technique</t>
  </si>
  <si>
    <t>Supports d'enregistrement</t>
  </si>
  <si>
    <t>Dossier QHSE et ICPE</t>
  </si>
  <si>
    <t>Système</t>
  </si>
  <si>
    <t>Equipements</t>
  </si>
  <si>
    <t>Technicien de maintenance au sein de la société Energies Nouvelles, votre entreprise reçoit un appel de l’hôpital concernant un problème de température au sein de celui-ci sur une installation climatique, et décide de vous adjoindre un futur candidat pour rejoindre l’entreprise, et votre responsable de maintenance vous demande de tester ses compétences. Afin de garantir une température de confort optimale dans les locaux, on vous demande d’intervenir dans les plus brefs délais pour le bien-être des malades et de déterminer la cause du dysfonctionnement.</t>
  </si>
  <si>
    <t>Sur poste / En ligne</t>
  </si>
  <si>
    <t>A compléter</t>
  </si>
  <si>
    <t>A3T25</t>
  </si>
  <si>
    <t>A3T23</t>
  </si>
  <si>
    <t>Après expertise et validation hiérarchique</t>
  </si>
  <si>
    <t>Après avoir eu la validation et l’autorisation de votre hiérarchie concernant votre intervention, vous devez récupérer le fluide frigorigène du système climatique.</t>
  </si>
  <si>
    <t>A3T24</t>
  </si>
  <si>
    <t>A3T26</t>
  </si>
  <si>
    <t>A3T27</t>
  </si>
  <si>
    <t>A3T30</t>
  </si>
  <si>
    <t>A3T29</t>
  </si>
  <si>
    <t>A4T34</t>
  </si>
  <si>
    <t>Poids des questions</t>
  </si>
  <si>
    <t>Se référer à la feuille Compétences</t>
  </si>
  <si>
    <t>% de répartition dans la compétence</t>
  </si>
  <si>
    <t>Se référer à la feuille Savoirs</t>
  </si>
  <si>
    <t xml:space="preserve">Compétences possibles </t>
  </si>
  <si>
    <t>Compétence choisie</t>
  </si>
  <si>
    <t>Compléter les cases concernées C1 ou Ci</t>
  </si>
  <si>
    <t>E32.a : 1h00 ( 4h00 Pratique) Recherche de panne</t>
  </si>
  <si>
    <t>Parties</t>
  </si>
  <si>
    <t>Tâches</t>
  </si>
  <si>
    <t xml:space="preserve">Choix des actions </t>
  </si>
  <si>
    <t>Actions</t>
  </si>
  <si>
    <t>Indicateurs</t>
  </si>
  <si>
    <t>Compétence</t>
  </si>
  <si>
    <t>C11</t>
  </si>
  <si>
    <t>C12</t>
  </si>
  <si>
    <t>Savoirs possibles</t>
  </si>
  <si>
    <t>Savoirs choisis</t>
  </si>
  <si>
    <t>Savoirs Associés</t>
  </si>
  <si>
    <t>Critères</t>
  </si>
  <si>
    <t>AC1121</t>
  </si>
  <si>
    <t>Constater la défaillance</t>
  </si>
  <si>
    <t>S42</t>
  </si>
  <si>
    <t>AC1114</t>
  </si>
  <si>
    <t>S21</t>
  </si>
  <si>
    <t>AC1132</t>
  </si>
  <si>
    <t>AC1141</t>
  </si>
  <si>
    <t>AC1122</t>
  </si>
  <si>
    <t>AC1151</t>
  </si>
  <si>
    <t>AC1152</t>
  </si>
  <si>
    <t>S51</t>
  </si>
  <si>
    <t>AC1153</t>
  </si>
  <si>
    <t>Gérer la disponibilité des pièces de rechange, des consommables et des outillages nécessaires</t>
  </si>
  <si>
    <t>S13</t>
  </si>
  <si>
    <t>E32.a : 3h00 ( 4h00 Pratique) Après expertise et validation</t>
  </si>
  <si>
    <t>AC1161</t>
  </si>
  <si>
    <t>AC1171</t>
  </si>
  <si>
    <t>S53</t>
  </si>
  <si>
    <t>AC1191</t>
  </si>
  <si>
    <t>AC1184</t>
  </si>
  <si>
    <t>S71</t>
  </si>
  <si>
    <t>AC11111</t>
  </si>
  <si>
    <t>S62</t>
  </si>
  <si>
    <t>AC1233</t>
  </si>
  <si>
    <t>S82</t>
  </si>
  <si>
    <t>AC1234</t>
  </si>
  <si>
    <t>AC1235</t>
  </si>
  <si>
    <t>AC11121</t>
  </si>
  <si>
    <t>S28</t>
  </si>
  <si>
    <t>AC1241</t>
  </si>
  <si>
    <t>Total A3T2</t>
  </si>
  <si>
    <t>Total T2</t>
  </si>
  <si>
    <t>Total C11</t>
  </si>
  <si>
    <t>Total S1</t>
  </si>
  <si>
    <t>Total A3T3</t>
  </si>
  <si>
    <t>Total T5</t>
  </si>
  <si>
    <t>Total C12</t>
  </si>
  <si>
    <t>Total S2</t>
  </si>
  <si>
    <t>Total A4T3</t>
  </si>
  <si>
    <t>Total S4</t>
  </si>
  <si>
    <t>Total S5</t>
  </si>
  <si>
    <t>Total S6</t>
  </si>
  <si>
    <t>Total S7</t>
  </si>
  <si>
    <t>Total S8</t>
  </si>
  <si>
    <t>Simulation évaluation (x dans la case)</t>
  </si>
  <si>
    <t>Calcul Niveau</t>
  </si>
  <si>
    <t>Question</t>
  </si>
  <si>
    <t>Colonne1</t>
  </si>
  <si>
    <t>Action</t>
  </si>
  <si>
    <t>Désignation de l'action</t>
  </si>
  <si>
    <t>Critères / attendus</t>
  </si>
  <si>
    <t>1</t>
  </si>
  <si>
    <t>2</t>
  </si>
  <si>
    <t>3</t>
  </si>
  <si>
    <t>4</t>
  </si>
  <si>
    <t xml:space="preserve">Niveau </t>
  </si>
  <si>
    <t>C112</t>
  </si>
  <si>
    <t>C122</t>
  </si>
  <si>
    <t>Calcul</t>
  </si>
  <si>
    <t>AC232</t>
  </si>
  <si>
    <t>AC241</t>
  </si>
  <si>
    <t>AC242</t>
  </si>
  <si>
    <t>AC251</t>
  </si>
  <si>
    <t>AC252</t>
  </si>
  <si>
    <t>AC253</t>
  </si>
  <si>
    <t>AC261</t>
  </si>
  <si>
    <t>AC262</t>
  </si>
  <si>
    <t>AC271</t>
  </si>
  <si>
    <t>AC272</t>
  </si>
  <si>
    <t>AC273</t>
  </si>
  <si>
    <t>AC311</t>
  </si>
  <si>
    <t>AC312</t>
  </si>
  <si>
    <t>AC313</t>
  </si>
  <si>
    <t>AC314</t>
  </si>
  <si>
    <t>AC315</t>
  </si>
  <si>
    <t>AC321</t>
  </si>
  <si>
    <t>AC331</t>
  </si>
  <si>
    <t>AC332</t>
  </si>
  <si>
    <t>AC333</t>
  </si>
  <si>
    <t>AC334</t>
  </si>
  <si>
    <t>AC411</t>
  </si>
  <si>
    <t>AC412</t>
  </si>
  <si>
    <t>AC413</t>
  </si>
  <si>
    <t>AC414</t>
  </si>
  <si>
    <t>AC415</t>
  </si>
  <si>
    <t>AC416</t>
  </si>
  <si>
    <t>x</t>
  </si>
  <si>
    <t>Total</t>
  </si>
  <si>
    <t>Attention, un seule croix par ligne</t>
  </si>
  <si>
    <t>En cas d'erreur, modifier dans le scénario</t>
  </si>
  <si>
    <t>Niveau proposé par compétence  -&gt;</t>
  </si>
  <si>
    <t>Données</t>
  </si>
  <si>
    <t xml:space="preserve">Réponses : </t>
  </si>
  <si>
    <t xml:space="preserve">Académie : </t>
  </si>
  <si>
    <t>Oui</t>
  </si>
  <si>
    <t>Aix-Marseille</t>
  </si>
  <si>
    <t>Non</t>
  </si>
  <si>
    <t>Amiens</t>
  </si>
  <si>
    <t>Besançon</t>
  </si>
  <si>
    <t>Bordeaux</t>
  </si>
  <si>
    <t xml:space="preserve">Problématiques : préparation à </t>
  </si>
  <si>
    <t>Clermont-Ferrand</t>
  </si>
  <si>
    <t>Corse</t>
  </si>
  <si>
    <t>Maintenance préventive</t>
  </si>
  <si>
    <t>Créteil</t>
  </si>
  <si>
    <t>Dijon</t>
  </si>
  <si>
    <t>Exploitation et Mise en service</t>
  </si>
  <si>
    <t>Grenoble</t>
  </si>
  <si>
    <t>Modification</t>
  </si>
  <si>
    <t>Guadeloupe</t>
  </si>
  <si>
    <t>Guyane</t>
  </si>
  <si>
    <t>La Réunion</t>
  </si>
  <si>
    <t>Lille</t>
  </si>
  <si>
    <t>Limoges</t>
  </si>
  <si>
    <t>Lyon</t>
  </si>
  <si>
    <t>Martinique</t>
  </si>
  <si>
    <t>Mayotte</t>
  </si>
  <si>
    <t>Montpellier</t>
  </si>
  <si>
    <t>Nancy-Metz</t>
  </si>
  <si>
    <t>Nantes</t>
  </si>
  <si>
    <t>Nice</t>
  </si>
  <si>
    <t>Normandie</t>
  </si>
  <si>
    <t>Nouvelle-Calédonie</t>
  </si>
  <si>
    <t>Orléans-Tours</t>
  </si>
  <si>
    <t>Paris</t>
  </si>
  <si>
    <t>Poitiers</t>
  </si>
  <si>
    <t>Polynésie Française</t>
  </si>
  <si>
    <t>Reims</t>
  </si>
  <si>
    <t>Rennes</t>
  </si>
  <si>
    <t>Strasbourg</t>
  </si>
  <si>
    <t>Toulouse</t>
  </si>
  <si>
    <t>Versailles</t>
  </si>
  <si>
    <t>Wallis et Futuna</t>
  </si>
  <si>
    <t>Activités</t>
  </si>
  <si>
    <t>N° Tâches</t>
  </si>
  <si>
    <t>Situations de travail</t>
  </si>
  <si>
    <t>Compétences visées</t>
  </si>
  <si>
    <t>Savoirs associés</t>
  </si>
  <si>
    <t xml:space="preserve">S1 : Environnement de travail </t>
  </si>
  <si>
    <t xml:space="preserve">S2 : Enjeux énergétiques et environnementaux </t>
  </si>
  <si>
    <t xml:space="preserve">S3 : Analyse et exploitation technique </t>
  </si>
  <si>
    <t xml:space="preserve">S4 : Principes scientifiques et techniques </t>
  </si>
  <si>
    <t xml:space="preserve">S5 : Méthodes et procédures des modifications </t>
  </si>
  <si>
    <t xml:space="preserve">S6 : Méthodes et procédures d’intervention </t>
  </si>
  <si>
    <t>S7 : Qualité - sécurité</t>
  </si>
  <si>
    <t>S8 : Communication</t>
  </si>
  <si>
    <t>Rappel</t>
  </si>
  <si>
    <t xml:space="preserve">A1 </t>
  </si>
  <si>
    <t>PRÉPARATION DES OPÉRATIONS Ȧ RÉALISER</t>
  </si>
  <si>
    <t>A1T11</t>
  </si>
  <si>
    <t>T1</t>
  </si>
  <si>
    <t>A1T1 : Prendre connaissance des dossiers relatifs aux opérations à réaliser</t>
  </si>
  <si>
    <t>Prendre connaissance et analyser le dossier de l’opération (modification, mise en service, maintenance, conduite de l’installation)</t>
  </si>
  <si>
    <t>C1</t>
  </si>
  <si>
    <t>S1 ; S2 ; S3 ; S6 ; S7</t>
  </si>
  <si>
    <t>A1T12</t>
  </si>
  <si>
    <t xml:space="preserve">Compléter le dossier de réalisation, de mise en service, de maintenance, de conduite </t>
  </si>
  <si>
    <t>A1T13</t>
  </si>
  <si>
    <t xml:space="preserve">Recenser, rassembler les documents liés aux opérations </t>
  </si>
  <si>
    <t>C2</t>
  </si>
  <si>
    <t xml:space="preserve">S1 ; S3 ; S4 ; S6 </t>
  </si>
  <si>
    <t xml:space="preserve">Modification </t>
  </si>
  <si>
    <t>A1T14</t>
  </si>
  <si>
    <t>Organiser les opérations d’intervention</t>
  </si>
  <si>
    <t>C3</t>
  </si>
  <si>
    <t>S1 ; S2 ; S3 ; S5 ; S6 ; S7</t>
  </si>
  <si>
    <t>A1T15</t>
  </si>
  <si>
    <t>Contrôler la faisabilité de l’opération et les difficultés techniques</t>
  </si>
  <si>
    <t>C4</t>
  </si>
  <si>
    <t xml:space="preserve">S5 ; S6 ; S7 </t>
  </si>
  <si>
    <t>A1T21</t>
  </si>
  <si>
    <t>T2</t>
  </si>
  <si>
    <t>A1T2 : Analyser et exploiter les données techniques d’une installation</t>
  </si>
  <si>
    <t>Identifier les fonctions principales sur les schémas de principe</t>
  </si>
  <si>
    <t>A1T22</t>
  </si>
  <si>
    <t>Associer les fonctions principales aux composants</t>
  </si>
  <si>
    <t>A1T23</t>
  </si>
  <si>
    <t>Identifier les grandeurs physiques nominales associées à l’installation (températures, pressions, débits, puissances, intensités, tensions, …)</t>
  </si>
  <si>
    <t>S1 ; S3 ; S4 ; S6</t>
  </si>
  <si>
    <t>A1T24</t>
  </si>
  <si>
    <t>Choisir les appareillages et les sections d’un réseau fluidique et électrique</t>
  </si>
  <si>
    <t>A1T31</t>
  </si>
  <si>
    <t>T3</t>
  </si>
  <si>
    <t>A1T3 : Analyser les risques relatifs aux opérations à réaliser</t>
  </si>
  <si>
    <t xml:space="preserve">Recenser les contraintes environnementales </t>
  </si>
  <si>
    <t>C1; C3 ; C4</t>
  </si>
  <si>
    <t>A1T32</t>
  </si>
  <si>
    <t>Identifier les risques professionnels et prévoir les mesures de prévention adaptées</t>
  </si>
  <si>
    <t>A1T33</t>
  </si>
  <si>
    <t>Identifier les habilitations, les aptitudes et les certifications nécessaires</t>
  </si>
  <si>
    <t>A1T34</t>
  </si>
  <si>
    <t>Prendre connaissance et analyser le dossier des opérations dans leur environnement</t>
  </si>
  <si>
    <t>A1T35</t>
  </si>
  <si>
    <t>Identifier les contraintes liées aux opérations, aux conditions d’exécution et autres intervenants (co-activité)</t>
  </si>
  <si>
    <t>A1T41</t>
  </si>
  <si>
    <t>T4</t>
  </si>
  <si>
    <t>A1T4 : Choisir les matériels, équipements et outillages nécessaires aux opérations à réaliser</t>
  </si>
  <si>
    <t>Identifier les contraintes liées aux opérations, aux conditions d’exécution et autres intervenants</t>
  </si>
  <si>
    <t>A1T42</t>
  </si>
  <si>
    <t>Recenser les matériels, équipements de protection et outillages nécessaires</t>
  </si>
  <si>
    <t>A1T43</t>
  </si>
  <si>
    <t xml:space="preserve">Vérifier la concordance entre les matériels, équipements et outillages prévus et nécessaires aux opérations et ceux à disposition </t>
  </si>
  <si>
    <t>A1T44</t>
  </si>
  <si>
    <t>Établir un bon d’approvisionnement ou un bon de commande pour les matériels, équipements et outillages complémentaires nécessaires</t>
  </si>
  <si>
    <t>A1T51</t>
  </si>
  <si>
    <t>T5</t>
  </si>
  <si>
    <t>A1T5 : Prendre connaissance des tâches en fonction des habilitations, des certifications des équipiers et du planning des autres intervenants</t>
  </si>
  <si>
    <t>Prendre connaissance du planning d’exécution de l’ensemble des intervenants</t>
  </si>
  <si>
    <t>A1T52</t>
  </si>
  <si>
    <t xml:space="preserve">Prendre connaissance des professionnels affectés  </t>
  </si>
  <si>
    <t>A1T53</t>
  </si>
  <si>
    <t>Positionner, adapter son ou ses intervention(s) sur le planning</t>
  </si>
  <si>
    <t>S5 ; S6 ; S7</t>
  </si>
  <si>
    <t>A1T54</t>
  </si>
  <si>
    <t xml:space="preserve">Organiser les tâches en fonction des habilitations et des certifications des professionnels affectés  </t>
  </si>
  <si>
    <t>E31.a.1 : modification fluidique d’une installation</t>
  </si>
  <si>
    <t>A2</t>
  </si>
  <si>
    <t>EXPLOITATION ET MISE EN SERVICE</t>
  </si>
  <si>
    <t>A2T11</t>
  </si>
  <si>
    <t>A2T1 : Réceptionner et vérifier les matériels</t>
  </si>
  <si>
    <t>Vérifier la conformité d’une livraison en comparant le matériel commandé et le matériel livré</t>
  </si>
  <si>
    <t>C5</t>
  </si>
  <si>
    <t>S2 ; S5 ; S7</t>
  </si>
  <si>
    <t>E31.a.2 : modification électrique d’une installation</t>
  </si>
  <si>
    <t>A2T12</t>
  </si>
  <si>
    <t>Vérifier l’état des fournitures</t>
  </si>
  <si>
    <t>A2T13</t>
  </si>
  <si>
    <t>Vérifier l’outillage nécessaire à la réalisation des opérations</t>
  </si>
  <si>
    <t>C6</t>
  </si>
  <si>
    <t xml:space="preserve">S2 ; S5 ; S6 ; S7 </t>
  </si>
  <si>
    <t>A2T21</t>
  </si>
  <si>
    <t>A2T2 : Implanter les appareils et les accessoires</t>
  </si>
  <si>
    <t>Situer l’installation dans son environnement</t>
  </si>
  <si>
    <t>A2T22</t>
  </si>
  <si>
    <t>Repérer l’implantation des appareils</t>
  </si>
  <si>
    <t>A2T23</t>
  </si>
  <si>
    <t>Implanter les matériels et les accessoires</t>
  </si>
  <si>
    <t>A2T24</t>
  </si>
  <si>
    <t>Effectuer les contrôles associés</t>
  </si>
  <si>
    <t>S2 ; S5 ; S6 ; S7</t>
  </si>
  <si>
    <t>A2T31</t>
  </si>
  <si>
    <t>A2T3 : Réaliser des modifications sur les réseaux fluidiques</t>
  </si>
  <si>
    <t>Réaliser le façonnage des réseaux fluidiques</t>
  </si>
  <si>
    <t>A2T32</t>
  </si>
  <si>
    <t>Intégrer la modification au réseau fluidique</t>
  </si>
  <si>
    <t>A2T33</t>
  </si>
  <si>
    <t>Réaliser le raccordement fluidique des appareils</t>
  </si>
  <si>
    <t>A2T34</t>
  </si>
  <si>
    <t>Effectuer les contrôles associés (étanchéité, conformité de l’installation…)</t>
  </si>
  <si>
    <t>A2T41</t>
  </si>
  <si>
    <t>A2T4 : Câbler, raccorder les équipements électriques</t>
  </si>
  <si>
    <t>Repérer les contraintes de câblage et de raccordement</t>
  </si>
  <si>
    <t>A2T42</t>
  </si>
  <si>
    <t>Câbler et raccorder les matériels électriques</t>
  </si>
  <si>
    <t>A2T43</t>
  </si>
  <si>
    <t>Adapter, si nécessaire, le câblage et le raccordement</t>
  </si>
  <si>
    <t>A2T44</t>
  </si>
  <si>
    <t>A2T51</t>
  </si>
  <si>
    <t>A2T5 : Agir de manière éco-responsable</t>
  </si>
  <si>
    <t>Respecter les procédures liées aux obligations environnementales</t>
  </si>
  <si>
    <t>A2T52</t>
  </si>
  <si>
    <t>Trier et évacuer les déchets générés par son activité</t>
  </si>
  <si>
    <t>A2T53</t>
  </si>
  <si>
    <t>Éviter le gaspillage des matières premières et des énergies</t>
  </si>
  <si>
    <t>E31.b : mise en service et exploitation de l’installation</t>
  </si>
  <si>
    <t>A2T61</t>
  </si>
  <si>
    <t>T6</t>
  </si>
  <si>
    <t>A2T6 : Réaliser les opérations préalables à la mise en service et/ou l’arrêt de l’installation</t>
  </si>
  <si>
    <t>Contrôler la conformité des réseaux fluidiques et électriques</t>
  </si>
  <si>
    <t>C7</t>
  </si>
  <si>
    <t>S2 ; S4 ; S5 ; S6 ; S7</t>
  </si>
  <si>
    <t>A2T62</t>
  </si>
  <si>
    <t>Analyser les risques professionnels</t>
  </si>
  <si>
    <t>A2T63</t>
  </si>
  <si>
    <t>Réaliser les modes opératoires concernant : les essais de résistance à la pression ; les essais d’étanchéité ; le tirage à vide ; le contrôle d’isolement et d’ordre des phases ; la mise en service et de l’arrêt de l’installation</t>
  </si>
  <si>
    <t>C8</t>
  </si>
  <si>
    <t>S4 ; S6 ; S7</t>
  </si>
  <si>
    <t>A2T64</t>
  </si>
  <si>
    <t>Prérégler les appareils de régulation et de sécurité</t>
  </si>
  <si>
    <t>C9</t>
  </si>
  <si>
    <t>A2T65</t>
  </si>
  <si>
    <t>Effectuer la charge du réseau fluidique du système</t>
  </si>
  <si>
    <t>A2T71</t>
  </si>
  <si>
    <t>T7</t>
  </si>
  <si>
    <t>A2T7 : Réaliser la mise en service et/ou l’arrêt de l’installation</t>
  </si>
  <si>
    <t>Respecter les règles de sécurité</t>
  </si>
  <si>
    <t>C7 ; C8 ; C9</t>
  </si>
  <si>
    <t>A2T72</t>
  </si>
  <si>
    <t>Mettre en service l’installation</t>
  </si>
  <si>
    <t>A2T73</t>
  </si>
  <si>
    <t>Compléter la charge du réseau fluidique</t>
  </si>
  <si>
    <t>A2T74</t>
  </si>
  <si>
    <t>Ajuster les réglages des systèmes de régulation et de sécurité</t>
  </si>
  <si>
    <t>A2T75</t>
  </si>
  <si>
    <t>Réaliser les mesures nécessaires pour valider le fonctionnement de l’installation</t>
  </si>
  <si>
    <t>A2T76</t>
  </si>
  <si>
    <t>Optimiser le fonctionnement de l’installation</t>
  </si>
  <si>
    <t>A2T77</t>
  </si>
  <si>
    <t>Compléter la fiche d’intervention/bordereau de suivi de déchet dangereux</t>
  </si>
  <si>
    <t>A2T78</t>
  </si>
  <si>
    <t>Rédiger un rapport de mise en service, un bon de travail</t>
  </si>
  <si>
    <t>A2T81</t>
  </si>
  <si>
    <t>T8</t>
  </si>
  <si>
    <t>A2T8 : Piloter l’installation avec un rendement énergétique global optimum dans le respect de l’environnement</t>
  </si>
  <si>
    <t>Réaliser périodiquement les relevés de consommations d’eau, d’électricité, d’énergie, de consommables (produits de traitement d’eau, huile, sel, ...)</t>
  </si>
  <si>
    <t>C8 ; C9</t>
  </si>
  <si>
    <t>A2T82</t>
  </si>
  <si>
    <t>Suivre les ratios d’énergie par rapport aux engagements contractuels</t>
  </si>
  <si>
    <t>A2T83</t>
  </si>
  <si>
    <t>Interpréter les écarts</t>
  </si>
  <si>
    <t>A2T84</t>
  </si>
  <si>
    <t>Optimiser les réglages appropriés</t>
  </si>
  <si>
    <t>A2T85</t>
  </si>
  <si>
    <t>Retranscrire les valeurs de réglages et d’état des éléments de l’installation dans le guide de conduite</t>
  </si>
  <si>
    <t>A2T91</t>
  </si>
  <si>
    <t>T9</t>
  </si>
  <si>
    <t>A2T9 : Réaliser des mesurages électriques</t>
  </si>
  <si>
    <t>Réaliser une campagne de mesures lors d’un contrôle périodique, d’une panne ou d’une intervention ou d’une optimisation de l’installation</t>
  </si>
  <si>
    <t>E32.b : maintenance préventive</t>
  </si>
  <si>
    <t>A3</t>
  </si>
  <si>
    <t>MAINTENANCE</t>
  </si>
  <si>
    <t>A3T11</t>
  </si>
  <si>
    <t>A3T1 : Réaliser une opération de maintenance préventive</t>
  </si>
  <si>
    <t>Identifier les opérations prédéfinies liées au contrat de maintenance</t>
  </si>
  <si>
    <t>C10 ; C13</t>
  </si>
  <si>
    <t xml:space="preserve">S1 ; S2 ; S4 ; S6 ; S7 ; S8 </t>
  </si>
  <si>
    <t>C10</t>
  </si>
  <si>
    <t>S2 ; S4 ; S6 ; S7 ; S8</t>
  </si>
  <si>
    <t>A3T12</t>
  </si>
  <si>
    <t>Analyser l’environnement de travail et les conditions de la maintenance et d’exploitation de l’installation</t>
  </si>
  <si>
    <t>C13</t>
  </si>
  <si>
    <t>S1 ; S4 ; S8</t>
  </si>
  <si>
    <t>A3T13</t>
  </si>
  <si>
    <t>Analyser les risques liés à l’intervention</t>
  </si>
  <si>
    <t>A3T14</t>
  </si>
  <si>
    <t>Approvisionner en matériels, équipements et outillages</t>
  </si>
  <si>
    <t>A3T15</t>
  </si>
  <si>
    <t>Réaliser la consignation de l’installation</t>
  </si>
  <si>
    <t>A3T16</t>
  </si>
  <si>
    <t>Réaliser les opérations de maintenance préventive d’ordre technique et réglementaire : contrôle périodique d’étanchéité, analyse de la combustion, contrôles de sécurité et de protection des personnes</t>
  </si>
  <si>
    <t>A3T17</t>
  </si>
  <si>
    <t>Manipuler des fluides frigorigènes et caloporteurs</t>
  </si>
  <si>
    <t>A3T18</t>
  </si>
  <si>
    <t>Remplacer les consommables</t>
  </si>
  <si>
    <t>A3T19</t>
  </si>
  <si>
    <t>A3T20</t>
  </si>
  <si>
    <t>Compléter les documents afférents à l’intervention (fiche d’intervention, registre et bon de travail, traçabilité des déchets…)</t>
  </si>
  <si>
    <t>A4</t>
  </si>
  <si>
    <t>COMMUNICATION</t>
  </si>
  <si>
    <t>A4T11</t>
  </si>
  <si>
    <t>A4T1 : Rendre compte oralement à l’interne et à l’externe du déroulement de l’intervention</t>
  </si>
  <si>
    <t>A4T31</t>
  </si>
  <si>
    <t>Recenser les informations à connaître sur le déroulement des opérations (préparation, difficultés, contraintes dues aux autres intervenants …)</t>
  </si>
  <si>
    <t xml:space="preserve">C10 </t>
  </si>
  <si>
    <t xml:space="preserve">S2 ; S4 ; S6 ; S7 ; S8 </t>
  </si>
  <si>
    <t>A4T12</t>
  </si>
  <si>
    <t>A4T32</t>
  </si>
  <si>
    <t>Expliquer l’état d’avancement des opérations, leurs contraintes et leurs difficultés à la hiérarchie (réunion de chantier, opérations de mise en service, de maintenance …)</t>
  </si>
  <si>
    <t>A4T13</t>
  </si>
  <si>
    <t>A4T33</t>
  </si>
  <si>
    <t>Expliquer au client (ou à l’utilisateur) le fonctionnement, le bon usage et les contraintes techniques d’utilisation de l’installation</t>
  </si>
  <si>
    <t>A4T3 : Conseiller le client et/ou l’exploitant</t>
  </si>
  <si>
    <t>A4T51</t>
  </si>
  <si>
    <t>Collecter les informations nécessaires : écouter et questionner le client sur son besoin, ses usages ; interpréter la demande</t>
  </si>
  <si>
    <t>A4T52</t>
  </si>
  <si>
    <t>Conseiller le client</t>
  </si>
  <si>
    <t>A4T53</t>
  </si>
  <si>
    <t>Proposer une solution technique</t>
  </si>
  <si>
    <t>A4T54</t>
  </si>
  <si>
    <t>Transmettre les informations à la hiérarchie</t>
  </si>
  <si>
    <t>E32.a.1 : maintenance corrective partie écrite</t>
  </si>
  <si>
    <t>A3T21</t>
  </si>
  <si>
    <t>A3T2 : Réaliser une opération de maintenance corrective</t>
  </si>
  <si>
    <t>S’informer auprès du client sur la nature du dysfonctionnement</t>
  </si>
  <si>
    <t>C11 ; C12</t>
  </si>
  <si>
    <t xml:space="preserve">S1 ; S2 ; S4 ; S5 ; S8 </t>
  </si>
  <si>
    <t>S1 ; S2 ; S4 ; S5 ; S8</t>
  </si>
  <si>
    <t>A3T22</t>
  </si>
  <si>
    <t>Analyser l’environnement de travail et les conditions de la maintenance</t>
  </si>
  <si>
    <t>Réaliser le dépannage : analyser les informations, diagnostiquer le dysfonctionnement, déterminer la procédure d’intervention, approvisionner en matériels, équipements et outillages</t>
  </si>
  <si>
    <t>Réparer l’installation en effectuant, si nécessaire, le transfert de fluides frigorigènes</t>
  </si>
  <si>
    <t>Remettre en service et contrôler le fonctionnement</t>
  </si>
  <si>
    <t>A3T28</t>
  </si>
  <si>
    <t>Proposer un mode de fonctionnement palliatif permettant la continuité de service et conforme aux règles de sécurité</t>
  </si>
  <si>
    <t>Compléter les documents afférents à l’intervention (fiche d’intervention, registre, traçabilité des déchets et bon de travail, …)</t>
  </si>
  <si>
    <t xml:space="preserve">S1 ; S2 ; S4 ; S5 ; S6 ; S7 ; S8 </t>
  </si>
  <si>
    <t>A4T21</t>
  </si>
  <si>
    <t>A4T2 : Renseigner les documents techniques et réglementaires</t>
  </si>
  <si>
    <t>Consulter le registre de l’installation et consigner les informations</t>
  </si>
  <si>
    <t>S1 ; S2 ; S4 ; S5 ; S6 ; S7 ; S8</t>
  </si>
  <si>
    <t>A4T22</t>
  </si>
  <si>
    <t>Compléter les fiches CERFA réglementaires</t>
  </si>
  <si>
    <t>A4T23</t>
  </si>
  <si>
    <t>Compléter et apposer les vignettes de contrôle d’étanchéité</t>
  </si>
  <si>
    <t>A4T24</t>
  </si>
  <si>
    <t>Étiqueter les installations conformément à la réglementation</t>
  </si>
  <si>
    <t>A4T25</t>
  </si>
  <si>
    <t>Renseigner un rapport d’intervention</t>
  </si>
  <si>
    <t>A4T26</t>
  </si>
  <si>
    <t>Mettre à jour le dossier technique</t>
  </si>
  <si>
    <t>S2 ; S5 ; S6 ; S8</t>
  </si>
  <si>
    <t>E32.a.2 : maintenance corrective partie pratique</t>
  </si>
  <si>
    <t>Après Expertise et validation hiérarchique</t>
  </si>
  <si>
    <t>Préparation d'une intervention</t>
  </si>
  <si>
    <t>Code Actions</t>
  </si>
  <si>
    <t>Indicateurs de performance</t>
  </si>
  <si>
    <t>Compétences évaluées</t>
  </si>
  <si>
    <t>N°</t>
  </si>
  <si>
    <t>AC111</t>
  </si>
  <si>
    <t>Collecter les données nécessaires à l’intervention</t>
  </si>
  <si>
    <t xml:space="preserve">Les données techniques nécessaires à son intervention sont identifiées </t>
  </si>
  <si>
    <t>C1 : Déterminer les conditions de l'opération dans son contexte</t>
  </si>
  <si>
    <t>A1T1</t>
  </si>
  <si>
    <t>A1T3</t>
  </si>
  <si>
    <t>A1T5</t>
  </si>
  <si>
    <t>A1 : Préparation des opérations à réaliser</t>
  </si>
  <si>
    <t>AC112</t>
  </si>
  <si>
    <t>La collecte des informations nécessaires à l’intervention est complète et exploitable</t>
  </si>
  <si>
    <t>AC113</t>
  </si>
  <si>
    <t>Les contraintes techniques et d’exécution sont identifiées</t>
  </si>
  <si>
    <t>AC121</t>
  </si>
  <si>
    <t>Ordonner les données nécessaires à l’intervention</t>
  </si>
  <si>
    <t>Le classement des données est exploitable et respecte les règles d'intervention</t>
  </si>
  <si>
    <t>AC122</t>
  </si>
  <si>
    <t>L’ordonnancement des données permet d’identifier les informations utiles à transmettre à l’interne et à l’externe</t>
  </si>
  <si>
    <t>AC131</t>
  </si>
  <si>
    <t>Repérer les contraintes techniques liées à l’intervention</t>
  </si>
  <si>
    <t>Les contraintes liées à l’efficacité énergétique sont identifiées</t>
  </si>
  <si>
    <t>AC141</t>
  </si>
  <si>
    <t>Repérer les contraintes d’environnement de travail liées à l’intervention</t>
  </si>
  <si>
    <t>Les contraintes environnementales de travail sont recensées</t>
  </si>
  <si>
    <t>AC142</t>
  </si>
  <si>
    <t>Les habilitations et certifications nécessaires à l’opération sont identifiées</t>
  </si>
  <si>
    <t>AC143</t>
  </si>
  <si>
    <t>Les risques professionnels et environnementaux sont identifiés et les mesures de prévention sont adaptées</t>
  </si>
  <si>
    <t>AC151</t>
  </si>
  <si>
    <t>Vérifier la planification de l’intervention</t>
  </si>
  <si>
    <t>Les interactions avec les autres intervenants sont repérées</t>
  </si>
  <si>
    <t>AC152</t>
  </si>
  <si>
    <t>Les contraintes de co-activités sont repérées</t>
  </si>
  <si>
    <t>AC211</t>
  </si>
  <si>
    <t xml:space="preserve">Identifier les constituants d’un système énergétique, de son installation électrique et de son environnement numérique  </t>
  </si>
  <si>
    <t>L’organisation fonctionnelle du système est décrite</t>
  </si>
  <si>
    <t>C2 : Analyser les données techniques de l'installation</t>
  </si>
  <si>
    <t>A1T2</t>
  </si>
  <si>
    <t>AC212</t>
  </si>
  <si>
    <t>Les fonctions principales de chaque élément sont identifiées</t>
  </si>
  <si>
    <t>AC213</t>
  </si>
  <si>
    <t>Les caractéristiques utiles des éléments sont déterminées</t>
  </si>
  <si>
    <t>AC214</t>
  </si>
  <si>
    <t>Les différents éléments sont repérés sur les différentes représentations (schémas, maquette numérique, synoptique…) et sur le système</t>
  </si>
  <si>
    <t>AC221</t>
  </si>
  <si>
    <t xml:space="preserve">Déterminer les  caractéristiques des différents éléments de l’installation </t>
  </si>
  <si>
    <t>Les caractéristiques sont déterminées conformément aux contraintes normatives et fonctionnelles et permettent le choix des matériels et des procédures d’intervention</t>
  </si>
  <si>
    <t>AC222</t>
  </si>
  <si>
    <t>La protection des personnes et des biens est assurée</t>
  </si>
  <si>
    <t>AC231</t>
  </si>
  <si>
    <t>Identifier les grandeurs physiques nominales associées à l’installation (températures, pression, puissances, intensités, tensions, …)</t>
  </si>
  <si>
    <t>Les grandeurs physiques utiles sont identifiées</t>
  </si>
  <si>
    <t>Les valeurs nominales identifiées permettent d’optimiser le fonctionnement de l’installation, de dimensionner des matériels, de déterminer les moyens de mesures, d’assurer la protection des personnes et des biens</t>
  </si>
  <si>
    <t>Identifier les consignes de réglage et de sécurité spécifiques au fonctionnement de l’installation</t>
  </si>
  <si>
    <t>Les valeurs identifiées permettent de prévoir le réglage des appareils pour un fonctionnement conforme de l’installation</t>
  </si>
  <si>
    <t xml:space="preserve">Représenter tout ou partie d’une installation, manuellement ou avec un outil numérique </t>
  </si>
  <si>
    <t>Les schémas fluidiques et électriques et/ou les croquis sont exploitables</t>
  </si>
  <si>
    <t>Les conventions de représentation sont respectées</t>
  </si>
  <si>
    <t xml:space="preserve">Identifier les connexions électriques et les raccordements fluidiques d’une installation </t>
  </si>
  <si>
    <t>Les éléments électriques raccordés ou à raccorder, le type et la section des conducteurs sont identifiés ainsi que leurs repérages</t>
  </si>
  <si>
    <t>Les éléments fluidiques raccordés ou à raccorder, le type et le diamètre des réseaux sont identifiés et repérés</t>
  </si>
  <si>
    <t>Déterminer une modification technique en fonction des contraintes repérées</t>
  </si>
  <si>
    <t>La modification est approuvée et portée au dossier technique</t>
  </si>
  <si>
    <t>La solution technique proposée intègre les enjeux d’efficacité énergétique</t>
  </si>
  <si>
    <t>Déterminer les matériels, les produits et les outillages nécessaires à la réalisation de son intervention</t>
  </si>
  <si>
    <t>Les matériels, les produits et les outillages choisis sont adaptés à l’intervention</t>
  </si>
  <si>
    <t>C3 : Choisir les matériels, les équipements et les outillages</t>
  </si>
  <si>
    <t>A1T4</t>
  </si>
  <si>
    <t>Les règles et limites d’utilisation des matériels, des produits et des outillages sont recensées</t>
  </si>
  <si>
    <t>La protection de l'environnement est assurée</t>
  </si>
  <si>
    <t>La liste des équipements, des matériels, des outillages et des produits nécessaires à l’opération est communiquée à l’interne et à l’externe</t>
  </si>
  <si>
    <t>Choisir les EPC, les EPI et les EIS adaptés à l’intervention</t>
  </si>
  <si>
    <t>L’inventaire des EPC, des EPI et des EIS est complet et adapté à l’’intervention</t>
  </si>
  <si>
    <t xml:space="preserve">Déterminer les équipements spécifiques (engin de manutention, échafaudage …) nécessaires à l’intervention </t>
  </si>
  <si>
    <t xml:space="preserve">Les risques professionnels sont identifiés </t>
  </si>
  <si>
    <t>Les équipements nécessaires à l’intervention sont listés</t>
  </si>
  <si>
    <t>Les mesures de prévention de santé et sécurité au travail sont adaptées</t>
  </si>
  <si>
    <t>Les habilitations et certifications nécessaires sont identifiées</t>
  </si>
  <si>
    <t>Organiser son poste de travail en assurant la sécurité de tous les intervenants</t>
  </si>
  <si>
    <t xml:space="preserve">Les risques propres à l’intervention sont analysés </t>
  </si>
  <si>
    <t>C4 : Organiser son intervention en toute sécurité</t>
  </si>
  <si>
    <t>Les principes généraux de prévention sont appliqués dans le choix des mesures de prévention</t>
  </si>
  <si>
    <t>Les mesures de prévention sont adaptées aux risques identifiés</t>
  </si>
  <si>
    <t>Le mode d’approvisionnement du poste de travail est déterminé</t>
  </si>
  <si>
    <t>L’implantation des équipements spécifiques est certifiée</t>
  </si>
  <si>
    <t>Le lieu d’activité est restitué quotidiennement pour garantir la sécurité des intervenants</t>
  </si>
  <si>
    <t>A31.a</t>
  </si>
  <si>
    <t>Modification d’une installation</t>
  </si>
  <si>
    <t>AC511</t>
  </si>
  <si>
    <t>Contrôler la conformité des matériels, des équipements, et des produits livrés</t>
  </si>
  <si>
    <t>Les caractéristiques techniques sont vérifiées</t>
  </si>
  <si>
    <t>C5: Gérer les approvisionnements</t>
  </si>
  <si>
    <t>A2T1</t>
  </si>
  <si>
    <t>A2 : Exploitation et mise en service de l’installation</t>
  </si>
  <si>
    <t>AC512</t>
  </si>
  <si>
    <t>Les quantités sont contrôlées</t>
  </si>
  <si>
    <t>AC513</t>
  </si>
  <si>
    <t>Les éventuelles anomalies sont consignées</t>
  </si>
  <si>
    <t>AC514</t>
  </si>
  <si>
    <t>Les bons de livraison, bons de garantie et notices techniques sont recueillis et transmis</t>
  </si>
  <si>
    <t>AC521</t>
  </si>
  <si>
    <t>Gérer les stocks pour les interventions</t>
  </si>
  <si>
    <t>Les accès et les circulations sont préservés</t>
  </si>
  <si>
    <t>AC522</t>
  </si>
  <si>
    <t>Les conditions de stockage données sont respectées</t>
  </si>
  <si>
    <t>AC523</t>
  </si>
  <si>
    <t>Les principes de la prévention des risques liés à l’activité physique (PRAP) sont appliqués</t>
  </si>
  <si>
    <t>AC524</t>
  </si>
  <si>
    <t>La qualité des stocks est vérifiée</t>
  </si>
  <si>
    <t>AC525</t>
  </si>
  <si>
    <t>La protection des personnes et des biens et de l’environnement est assurée</t>
  </si>
  <si>
    <t>AC611</t>
  </si>
  <si>
    <t>Implanter les matériels et les supports</t>
  </si>
  <si>
    <t>L’implantation des appareils et supports est conforme aux consignes de la hiérarchie, aux prescriptions techniques, réglementaires et aux normes en vigueur</t>
  </si>
  <si>
    <t>C6: Réaliser une modification de manière éco-responsable</t>
  </si>
  <si>
    <t>A2T2</t>
  </si>
  <si>
    <t>A2T3</t>
  </si>
  <si>
    <t>A2T4</t>
  </si>
  <si>
    <t>A2T5</t>
  </si>
  <si>
    <t>AC612</t>
  </si>
  <si>
    <t>Les fixations sont adaptées à la nature de la paroi, aux charges et aux prescriptions du fabricant</t>
  </si>
  <si>
    <t>AC621</t>
  </si>
  <si>
    <t>Réaliser les modifications des réseaux fluidiques et les câblages électriques</t>
  </si>
  <si>
    <t>Les réseaux sont façonnés, posés et raccordés conformément aux consignes de la hiérarchie, aux prescriptions techniques, réglementaires et aux normes en vigueur</t>
  </si>
  <si>
    <t>AC622</t>
  </si>
  <si>
    <t>Le matériel électrique est câblé et raccordé conformément aux consignes de la hiérarchie, et aux prescriptions techniques, réglementaires et aux normes en vigueur</t>
  </si>
  <si>
    <t>AC623</t>
  </si>
  <si>
    <t>Le travail est soigné, le niveau de qualité attendu est atteint</t>
  </si>
  <si>
    <t>AC624</t>
  </si>
  <si>
    <t>AC631</t>
  </si>
  <si>
    <t>Opérer avec une attitude écoresponsable</t>
  </si>
  <si>
    <t>Les déchets sont triés et évacués de manière sélective conformément à la réglementation et aux normes en vigueur</t>
  </si>
  <si>
    <t>AC632</t>
  </si>
  <si>
    <t>Les consommables sont utilisés sans gaspillage</t>
  </si>
  <si>
    <t>AC633</t>
  </si>
  <si>
    <t>Le maintien de la qualité thermique de l’enveloppe est assurée</t>
  </si>
  <si>
    <t>A31.b</t>
  </si>
  <si>
    <t>Mise en service et exploitation de l’installation</t>
  </si>
  <si>
    <t>AC711</t>
  </si>
  <si>
    <t>Contrôler la conformité des réalisations sur les réseaux fluidiques et les installations électriques</t>
  </si>
  <si>
    <t>Les réseaux, les installations et les contrôles sont identifiés</t>
  </si>
  <si>
    <t>C7 : Réaliser les opérations de mise en service et d’arrêt de l’installation</t>
  </si>
  <si>
    <t>A2T6</t>
  </si>
  <si>
    <t>A2T7</t>
  </si>
  <si>
    <t>A2T9</t>
  </si>
  <si>
    <t>AC712</t>
  </si>
  <si>
    <t>Les contrôles des réalisations sont effectués et conformes aux normes en vigueur</t>
  </si>
  <si>
    <t>AC713</t>
  </si>
  <si>
    <t>La sécurité des biens et des personnes est assurée</t>
  </si>
  <si>
    <t>AC721</t>
  </si>
  <si>
    <t>Appliquer les mesures de prévention des risques professionnels</t>
  </si>
  <si>
    <t>Les mesures de prévention sont adaptées au contexte de l’intervention</t>
  </si>
  <si>
    <t>AC722</t>
  </si>
  <si>
    <t>Les aléas de l’environnement sont pris en compte</t>
  </si>
  <si>
    <t>AC723</t>
  </si>
  <si>
    <t>Les anomalies sont signalées à la hiérarchie</t>
  </si>
  <si>
    <t>AC731</t>
  </si>
  <si>
    <t>Réaliser les modes opératoires des essais normatifs nécessaires à la mise en service des installations thermiques, fluidiques et électriques</t>
  </si>
  <si>
    <t>Les modes opératoires sont réalisés et conformes aux règles en vigueur</t>
  </si>
  <si>
    <t>AC741</t>
  </si>
  <si>
    <t>Les préréglages sont réalisés dans le respect des normes et la réglementation en vigueur</t>
  </si>
  <si>
    <t>AC742</t>
  </si>
  <si>
    <t>Les préréglages permettent une mise en service de toute ou partie de l’installation</t>
  </si>
  <si>
    <t>AC743</t>
  </si>
  <si>
    <t>La sécurité des personnes et des biens est assurée</t>
  </si>
  <si>
    <t>AC751</t>
  </si>
  <si>
    <t xml:space="preserve">Effectuer la précharge du réseau fluidique du système </t>
  </si>
  <si>
    <t>La précharge est réalisée suivant les normes en vigueur</t>
  </si>
  <si>
    <t>AC752</t>
  </si>
  <si>
    <t>La précharge permet la mise en service de l’installation</t>
  </si>
  <si>
    <t>AC753</t>
  </si>
  <si>
    <t>La protection de l’environnement est respectée</t>
  </si>
  <si>
    <t>AC761</t>
  </si>
  <si>
    <t>Réaliser les opérations de mise en service et/ou d’arrêt de l’installation</t>
  </si>
  <si>
    <t>Les consignations (déconsignations) sont réalisées</t>
  </si>
  <si>
    <t>AC762</t>
  </si>
  <si>
    <t>Les protocoles de mise en service et/ou d’arrêt sont respectés</t>
  </si>
  <si>
    <t>AC763</t>
  </si>
  <si>
    <t>La sécurité des usagers et de l’installation est assurée tout au long de l’opération</t>
  </si>
  <si>
    <t>AC764</t>
  </si>
  <si>
    <t>Les informations sont transmises</t>
  </si>
  <si>
    <t>AC811</t>
  </si>
  <si>
    <t>Identifier les points de mesures sur l’installation électrique et/ou le réseau fluidique</t>
  </si>
  <si>
    <t>Les procédés de mesurages identifiés respectent les normes en vigueur et les règles de l’art</t>
  </si>
  <si>
    <t>C8 : Contrôler les grandeurs caractéristiques de l’installation</t>
  </si>
  <si>
    <t>A2T8</t>
  </si>
  <si>
    <t>AC812</t>
  </si>
  <si>
    <t>Les points de mesures identifiés sont conformes au besoin du contrôle</t>
  </si>
  <si>
    <t>AC821</t>
  </si>
  <si>
    <t>Installer des appareils de mesures et de contrôle</t>
  </si>
  <si>
    <t>Les appareils sont installés en suivant les préconisations du fabricant et en respectant les normes en vigueur et les règles de l’art</t>
  </si>
  <si>
    <t>AC822</t>
  </si>
  <si>
    <t>Les protocoles de communication sont paramétrés</t>
  </si>
  <si>
    <t>AC823</t>
  </si>
  <si>
    <t>AC831</t>
  </si>
  <si>
    <t>Les appareils sont utilisés en suivant les préconisations du fabricant et en respectant les normes en vigueur et les règles de l’art</t>
  </si>
  <si>
    <t>AC832</t>
  </si>
  <si>
    <t>La lecture est conforme à la grandeur mesurée</t>
  </si>
  <si>
    <t>AC833</t>
  </si>
  <si>
    <t>AC841</t>
  </si>
  <si>
    <t>Traiter les informations des mesures</t>
  </si>
  <si>
    <t>Les grandeurs mesurées sont consignées dans les supports d’enregistrement</t>
  </si>
  <si>
    <t>AC842</t>
  </si>
  <si>
    <t>Les valeurs sont adaptées aux unités attendues dans les supports d’enregistrement</t>
  </si>
  <si>
    <t>AC843</t>
  </si>
  <si>
    <t>Les calculs de puissance, d’énergie, de débit, de consommation… sont réalisés</t>
  </si>
  <si>
    <t>AC851</t>
  </si>
  <si>
    <t>Comparer les grandeurs mesurées avec les grandeurs caractéristiques nominales attendues</t>
  </si>
  <si>
    <t>L’interprétation de l’écart est caractérisée</t>
  </si>
  <si>
    <t>AC921</t>
  </si>
  <si>
    <t>Déterminer les réglages nécessaires pour obtenir le fonctionnement attendu du système</t>
  </si>
  <si>
    <t>L’interprétation des écarts de mesures caractérisés* permettent l’identification des réglages nécessaires pour valider le fonctionnement attendu du système</t>
  </si>
  <si>
    <t>C9 : Effectuer les réglages adaptés</t>
  </si>
  <si>
    <t>AC931</t>
  </si>
  <si>
    <t>Les réglages permettent le fonctionnement attendu du système</t>
  </si>
  <si>
    <t>AC932</t>
  </si>
  <si>
    <t>Le réglage des sécurités est réalisé, justifié et précis</t>
  </si>
  <si>
    <t>AC941</t>
  </si>
  <si>
    <t>Appliquer les règles de sécurité</t>
  </si>
  <si>
    <t>Toutes les règles de sécurité des personnes et des biens sont appliquées</t>
  </si>
  <si>
    <t>AC942</t>
  </si>
  <si>
    <t>Les règles sur la manipulation des fluides, et les différentes prises de mesures sont respectées</t>
  </si>
  <si>
    <t>A32.b</t>
  </si>
  <si>
    <t>Maintenance préventive d’une installation</t>
  </si>
  <si>
    <t>AC1011</t>
  </si>
  <si>
    <t>Le site et le lieu d’intervention sont identifiés</t>
  </si>
  <si>
    <t>C10 : Réaliser des opérations de maintenance préventive</t>
  </si>
  <si>
    <t>A3T1</t>
  </si>
  <si>
    <t>AC1012</t>
  </si>
  <si>
    <t>La période d’intervention est identifiée</t>
  </si>
  <si>
    <t>AC1013</t>
  </si>
  <si>
    <t>La collecte des informations permet de lister (ou vérifier) toutes les interventions liées au contrat de maintenance et/ou à la gamme de maintenance</t>
  </si>
  <si>
    <t>AC1021</t>
  </si>
  <si>
    <t>Déterminer une organisation en fonction de l’environnement de travail et les conditions de la maintenance</t>
  </si>
  <si>
    <t>L’organisation établie répond aux attentes du contrat de maintenance</t>
  </si>
  <si>
    <t>AC1022</t>
  </si>
  <si>
    <t>L’approvisionnement en équipements, matériels et outillages est assurée</t>
  </si>
  <si>
    <t>AC1023</t>
  </si>
  <si>
    <t>La procédure d’intervention prend en compte les contraintes techniques du système* (vidanges nécessaires, isolement de parties du système, fonctionnement en mode dégradé…)</t>
  </si>
  <si>
    <t>AC1024</t>
  </si>
  <si>
    <t>Le poste de travail est organisé avec ergonomie</t>
  </si>
  <si>
    <t>AC1025</t>
  </si>
  <si>
    <t>AC1131</t>
  </si>
  <si>
    <t>Contrôler les données d’exploitation (indicateurs, voyants…) par rapport aux attendus</t>
  </si>
  <si>
    <t>Les informations de télémaintenance et celles des applications numériques transmises sont localisées sur le système</t>
  </si>
  <si>
    <t>Les données de télémaintenance et celles des applications numériques nécessaires à l’intervention sont identifiées</t>
  </si>
  <si>
    <t>AC1133</t>
  </si>
  <si>
    <t>L’interprétation de l’écart (entre la grandeur indiquée et la grandeur nominale) est caractérisée</t>
  </si>
  <si>
    <t>Réaliser les opérations de maintenance préventive d’ordre technique et réglementaire</t>
  </si>
  <si>
    <t>Le contrôle périodique d’étanchéité est réalisé</t>
  </si>
  <si>
    <t>AC1142</t>
  </si>
  <si>
    <t>Les fluides frigorigènes et caloporteurs sont manipulés conformément aux règles en vigueur</t>
  </si>
  <si>
    <t>AC1143</t>
  </si>
  <si>
    <t>Les opérations d’ordre technique sont réalisées avec méthode</t>
  </si>
  <si>
    <t>AC1144</t>
  </si>
  <si>
    <t>Les modifications de réglages nécessaires sont réalisées</t>
  </si>
  <si>
    <t>AC1145</t>
  </si>
  <si>
    <t>Le système est dans les conditions normales de fonctionnement</t>
  </si>
  <si>
    <t>Contrôler l’état du système après intervention</t>
  </si>
  <si>
    <t>Après l’intervention le fonctionnement normal de l’installation est constaté ou bien les anomalies techniques et/ou les désordres éventuels de l’installation sont identifiés</t>
  </si>
  <si>
    <t>Les éventuels éléments défectueux sont identifiés Les informations sont transmises à la hiérarchie</t>
  </si>
  <si>
    <t>Les documents techniques et administratifs sont complétés</t>
  </si>
  <si>
    <t>Opérer le traitement des déchets</t>
  </si>
  <si>
    <t>La zone d’intervention est remise en état</t>
  </si>
  <si>
    <t>AC1162</t>
  </si>
  <si>
    <t>Les déchets sont évacués de façon écoresponsable et conformément aux règles en vigueur</t>
  </si>
  <si>
    <t>AC1163</t>
  </si>
  <si>
    <t>AC1311</t>
  </si>
  <si>
    <t>Interpréter les informations du client et/ou l’exploitant sur ses besoins</t>
  </si>
  <si>
    <t>Les besoins de l’exploitant sont identifiés et interprétés</t>
  </si>
  <si>
    <t>C13 : Formuler les informations nécessaires pour le client et/ou l’exploitant du système</t>
  </si>
  <si>
    <t>A4T1</t>
  </si>
  <si>
    <t>A4T2</t>
  </si>
  <si>
    <t>A4T3</t>
  </si>
  <si>
    <t>AC1312</t>
  </si>
  <si>
    <t>Les informations sont transmises à la hiérarchie</t>
  </si>
  <si>
    <t>AC1321</t>
  </si>
  <si>
    <t>Expliquer le fonctionnement et l’utilisation de l’installation au client et/ou à l’exploitant</t>
  </si>
  <si>
    <t>Les explications sont correctes</t>
  </si>
  <si>
    <t>AC1322</t>
  </si>
  <si>
    <t>Les explications permettent l’utilisation de l’installation par l’exploitant et/ou le client</t>
  </si>
  <si>
    <t>AC1331</t>
  </si>
  <si>
    <t>Informer oralement des consignes de sécurité</t>
  </si>
  <si>
    <t>Les consignes de sécurité sont présentées et détaillées</t>
  </si>
  <si>
    <t>AC1332</t>
  </si>
  <si>
    <t>La sécurité des usagers et de l’installation est assurée</t>
  </si>
  <si>
    <t>AC1341</t>
  </si>
  <si>
    <t>Communiquer avec le client</t>
  </si>
  <si>
    <t>Le langage utilisé est adapté à la situation</t>
  </si>
  <si>
    <t>AC1342</t>
  </si>
  <si>
    <t>Les formules de civilités sont adaptées à la situation</t>
  </si>
  <si>
    <t>AC1343</t>
  </si>
  <si>
    <t>Le support de communication est adapté à la situation</t>
  </si>
  <si>
    <t>AC1344</t>
  </si>
  <si>
    <t>L’utilisation de l’outil de communication est maîtrisée.</t>
  </si>
  <si>
    <t>AC1345</t>
  </si>
  <si>
    <t>Les échanges sont transmis à la hiérarchie</t>
  </si>
  <si>
    <t>AC1351</t>
  </si>
  <si>
    <t>Déterminer une solution technique pour le client et/ou l’exploitant</t>
  </si>
  <si>
    <t>La solution technique proposée est correcte</t>
  </si>
  <si>
    <t>A32.a</t>
  </si>
  <si>
    <t>Maintenance corrective d’une installation - Partie écrite</t>
  </si>
  <si>
    <t>AC1111</t>
  </si>
  <si>
    <t>Identifier le site et le lieu de l’intervention</t>
  </si>
  <si>
    <t>Le site, le lieu sont identifiés</t>
  </si>
  <si>
    <t>C11 : Réaliser des opérations de maintenance corrective</t>
  </si>
  <si>
    <t>AC1112</t>
  </si>
  <si>
    <t>Les contraintes d’accès sont identifiées</t>
  </si>
  <si>
    <t>AC1113</t>
  </si>
  <si>
    <t>L’intervention est identifiée dans le cadre du contrat de maintenance</t>
  </si>
  <si>
    <t>La sécurité des biens et des personnes est prise en compte</t>
  </si>
  <si>
    <t>L’analyse des données technique de l’installation est effectuée</t>
  </si>
  <si>
    <t>Le dysfonctionnement est identifié</t>
  </si>
  <si>
    <t>Lister des hypothèses de panne et/ou de dysfonctionnement</t>
  </si>
  <si>
    <t>Toutes les hypothèses émises sont pertinentes</t>
  </si>
  <si>
    <t>La hiérarchie des hypothèses identifiées est cohérente</t>
  </si>
  <si>
    <t>Vérifier les hypothèses en effectuant des mesures, des contrôles, des tests permettant en respectant les règles de sécurité</t>
  </si>
  <si>
    <t>Les résultats des tests, des contrôles et/ou des mesures permettent de valider les hypothèses</t>
  </si>
  <si>
    <t>Les caractéristiques techniques des pièces de rechanges choisies sont identiques ou similaires aux pièces à changer</t>
  </si>
  <si>
    <t>La disponibilité des bouteilles de fluides frigorigènes et des instruments de pesée est assurée</t>
  </si>
  <si>
    <t>Le bon de commande éventuel est complet</t>
  </si>
  <si>
    <t>Les matériels, équipements et outillages sont approvisionnés* conformément au planning et aux besoins de l’intervention</t>
  </si>
  <si>
    <t>Consigner (déconsigner) le système (électrique, fluidique : gaz, caloporteurs…)</t>
  </si>
  <si>
    <t>AC1181</t>
  </si>
  <si>
    <t>Les matériels, les équipements et les outillages nécessaires à la consignation sont identifiés</t>
  </si>
  <si>
    <t>AC1182</t>
  </si>
  <si>
    <t>Les étapes de consignation (déconsignation) sont réalisées en respectant les normes en vigueur</t>
  </si>
  <si>
    <t>AC1183</t>
  </si>
  <si>
    <t>La sécurité des usagers, et de l’installation est assurée tout au long de l’opération</t>
  </si>
  <si>
    <t>AC1185</t>
  </si>
  <si>
    <t>Les informations sont transmises à la hiérarchie et aux usagers</t>
  </si>
  <si>
    <t>AC1186</t>
  </si>
  <si>
    <t>Les documents sont complétés</t>
  </si>
  <si>
    <t>Effectuer la dépose du composant défectueux</t>
  </si>
  <si>
    <t>Les opérations préalables sur le système (isolation tout ou partie du système fluidique, vidange, récupération des fluides frigorigènes …) permettent de garantir l’opération de dépose</t>
  </si>
  <si>
    <t>AC1192</t>
  </si>
  <si>
    <t>L’opération de remplacement respecte les consignes, le contrat de maintenance, les procédures et les normes en vigueur</t>
  </si>
  <si>
    <t>AC1193</t>
  </si>
  <si>
    <t>Les moyens de manutention et l’outillage sont mis en oeuvre et en toute sécurité</t>
  </si>
  <si>
    <t>AC1194</t>
  </si>
  <si>
    <t>Le composant défectueux est déposé et prêt à être recyclé</t>
  </si>
  <si>
    <t>AC1195</t>
  </si>
  <si>
    <t>AC11101</t>
  </si>
  <si>
    <t>Installer le composant de remplacement</t>
  </si>
  <si>
    <t>Le composant est remplacé en respectant les normes en vigueur et les contraintes de l’installation*</t>
  </si>
  <si>
    <t>AC11102</t>
  </si>
  <si>
    <t>Remettre en service l’installation</t>
  </si>
  <si>
    <t>La remise en service permet le fonctionnement de l’installation à son point nominal ou en mode dégradé de l’installation et la continuité de service est assurée</t>
  </si>
  <si>
    <t>AC11112</t>
  </si>
  <si>
    <t>Les informations sont transmises à la hiérarchie et à l’exploitant ou l’usager</t>
  </si>
  <si>
    <t>AC11113</t>
  </si>
  <si>
    <t>AC11122</t>
  </si>
  <si>
    <t>Les déchets sont évacués de façon éco-responsable et conformément aux règles en vigueur</t>
  </si>
  <si>
    <t>AC11123</t>
  </si>
  <si>
    <t>AC1211</t>
  </si>
  <si>
    <t>Interpréter les informations du client sur le dysfonctionnement de l’installation</t>
  </si>
  <si>
    <t>Les événements avant panne sont collectés</t>
  </si>
  <si>
    <t>C12 : Informer de son intervention à l’écrit et/ou à l’oral</t>
  </si>
  <si>
    <t>AC1212</t>
  </si>
  <si>
    <t>Les constats sont pris en compte</t>
  </si>
  <si>
    <t>AC1221</t>
  </si>
  <si>
    <t>Expliquer l’état d’avancement des opérations, leurs contraintes et leurs difficultés</t>
  </si>
  <si>
    <t>L’état d’avancement des opérations est clairement décrit</t>
  </si>
  <si>
    <t>AC1222</t>
  </si>
  <si>
    <t>Les contraintes et les difficultés sont identifiées</t>
  </si>
  <si>
    <t>AC1223</t>
  </si>
  <si>
    <t>AC1231</t>
  </si>
  <si>
    <t>Compléter les documents techniques et administratifs</t>
  </si>
  <si>
    <t>La fiche d’intervention est complétée sans erreurs</t>
  </si>
  <si>
    <t>AC1232</t>
  </si>
  <si>
    <t>Le bordereau de suivi de déchet dangereux est complété sans erreurs</t>
  </si>
  <si>
    <t>Le dossier technique est mis à jour</t>
  </si>
  <si>
    <t>Les informations du système sont consignées sur le support prévu à cet effet</t>
  </si>
  <si>
    <t>Les fluides frigorigènes sont consignés sur la fiche CERFA n°15497</t>
  </si>
  <si>
    <t>AC1236</t>
  </si>
  <si>
    <t>Le planning est mis à jour</t>
  </si>
  <si>
    <t>Formuler un compte-rendu, un rapport d’activité</t>
  </si>
  <si>
    <t>Le compte-rendu est factuel et complet</t>
  </si>
  <si>
    <t>AC1242</t>
  </si>
  <si>
    <t>AC1243</t>
  </si>
  <si>
    <t>AC1244</t>
  </si>
  <si>
    <t>L’utilisation de l’outil de communication est maîtrisée</t>
  </si>
  <si>
    <t>AC1245</t>
  </si>
  <si>
    <t>Les documents sont transmis</t>
  </si>
  <si>
    <t>Maintenance corrective d’une installation - Partie pratique - Recherche de panne</t>
  </si>
  <si>
    <t>Maintenance corrective d’une installation - Partie pratique - Après expertise et validation hiérarchique</t>
  </si>
  <si>
    <t>S1</t>
  </si>
  <si>
    <t>ENVIRONNEMENT DE TRAVAIL</t>
  </si>
  <si>
    <t>S11</t>
  </si>
  <si>
    <t>L’entreprise</t>
  </si>
  <si>
    <t>Déterminer les conditions de l’opération dans son contexte</t>
  </si>
  <si>
    <t>S12</t>
  </si>
  <si>
    <t>Les intervenants</t>
  </si>
  <si>
    <t>Les étapes d’une intervention</t>
  </si>
  <si>
    <t>S14</t>
  </si>
  <si>
    <t>Les procédures administratives</t>
  </si>
  <si>
    <t>S15</t>
  </si>
  <si>
    <t>Les qualifications, garanties et responsabilités</t>
  </si>
  <si>
    <t>S2</t>
  </si>
  <si>
    <t>ENJEUX ÉNERGÉTIQUES ET ENVIRONNEMENTAUX</t>
  </si>
  <si>
    <t>La réglementation énergétique et environnementale</t>
  </si>
  <si>
    <t>S22</t>
  </si>
  <si>
    <t>L’impact environnemental d’une activité</t>
  </si>
  <si>
    <t>Analyser les données techniques de l’installation</t>
  </si>
  <si>
    <t>S23</t>
  </si>
  <si>
    <t>La démarche éco-responsable en entreprise</t>
  </si>
  <si>
    <t>S24</t>
  </si>
  <si>
    <t>Les énergies utilisées</t>
  </si>
  <si>
    <t>S4 : Principes scientifiques et techniques</t>
  </si>
  <si>
    <t>S25</t>
  </si>
  <si>
    <t>Le fonctionnement thermique du bâti</t>
  </si>
  <si>
    <t>S6 : Méthodes et procédures d’intervention</t>
  </si>
  <si>
    <t>S26</t>
  </si>
  <si>
    <t>La réglementation thermique</t>
  </si>
  <si>
    <t>S27</t>
  </si>
  <si>
    <t>L’impact sur la production du bâti neuf</t>
  </si>
  <si>
    <t>Choisir les matériels, les équipements et les outillages</t>
  </si>
  <si>
    <t>L’impact sur les bâtiments existants</t>
  </si>
  <si>
    <t>S29</t>
  </si>
  <si>
    <t>La gestion de l’environnement du site et des déchets produits</t>
  </si>
  <si>
    <t>S3</t>
  </si>
  <si>
    <t>S3 - ANALYSE ET EXPLOITATION TECHNIQUE</t>
  </si>
  <si>
    <t>S31</t>
  </si>
  <si>
    <t>L’analyse fonctionnelle et structurelle</t>
  </si>
  <si>
    <t>S32</t>
  </si>
  <si>
    <t>La représentation graphique et numérique</t>
  </si>
  <si>
    <t>S33</t>
  </si>
  <si>
    <t>L’exploitation des documents graphiques et numériques</t>
  </si>
  <si>
    <t>S34</t>
  </si>
  <si>
    <t>L’élaboration de plans et de schémas fluidiques</t>
  </si>
  <si>
    <t>S35</t>
  </si>
  <si>
    <t>L’élaboration de schémas électriques</t>
  </si>
  <si>
    <t>Organiser son intervention en toute sécurité</t>
  </si>
  <si>
    <t>S4</t>
  </si>
  <si>
    <t>PRINCIPES SCIENTIFIQUE ET TECHNIQUE</t>
  </si>
  <si>
    <t>S41</t>
  </si>
  <si>
    <t>Le confort de l’habitat</t>
  </si>
  <si>
    <t>Les circuits thermodynamiques</t>
  </si>
  <si>
    <t>S43</t>
  </si>
  <si>
    <t>Les installations et équipements électriques</t>
  </si>
  <si>
    <t>S44</t>
  </si>
  <si>
    <t>Les réseaux hydrauliques</t>
  </si>
  <si>
    <t>Gérer les approvisionnements</t>
  </si>
  <si>
    <t>S45</t>
  </si>
  <si>
    <t>Les réseaux aérauliques</t>
  </si>
  <si>
    <t>S46</t>
  </si>
  <si>
    <t>Les systèmes de traitement de l’air</t>
  </si>
  <si>
    <t>S5</t>
  </si>
  <si>
    <t>MÉTHODES ET PROCÉDURES DES MODIFICATIONS</t>
  </si>
  <si>
    <t>Les raccordements fluidiques</t>
  </si>
  <si>
    <t>S52</t>
  </si>
  <si>
    <t>Les essais d’étanchéité</t>
  </si>
  <si>
    <t>Réaliser une modification de manière éco-responsable</t>
  </si>
  <si>
    <t>Les raccordements électriques</t>
  </si>
  <si>
    <t>S6</t>
  </si>
  <si>
    <t>MÉTHODES ET PROCÉDURES D’INTERVENTION</t>
  </si>
  <si>
    <t>S61</t>
  </si>
  <si>
    <t>La stratégie, l’organisation et les méthodes de maintenance</t>
  </si>
  <si>
    <t>Les opérations d’exploitation, de mise en service et de maintenance</t>
  </si>
  <si>
    <t>S7</t>
  </si>
  <si>
    <t>QUALITÉ – SÉCURITÉ</t>
  </si>
  <si>
    <t>Le processus qualité</t>
  </si>
  <si>
    <t>Réaliser les opérations de mise en service et d’arrêt de l’installation</t>
  </si>
  <si>
    <t>S73</t>
  </si>
  <si>
    <t>La santé et la sécurité au travail</t>
  </si>
  <si>
    <t>S74</t>
  </si>
  <si>
    <t>Les habilitations et les certifications</t>
  </si>
  <si>
    <t xml:space="preserve">S8 </t>
  </si>
  <si>
    <t xml:space="preserve">COMMUNICATION </t>
  </si>
  <si>
    <t>S81</t>
  </si>
  <si>
    <t>S8</t>
  </si>
  <si>
    <t>La communication orale</t>
  </si>
  <si>
    <t>Les outils de la communication écrite et numérique</t>
  </si>
  <si>
    <t>S83</t>
  </si>
  <si>
    <t>La communication technique en langue anglaise</t>
  </si>
  <si>
    <t>Contrôler les grandeurs caractéristiques de l’installation</t>
  </si>
  <si>
    <t>Effectuer les réglages adaptés</t>
  </si>
  <si>
    <t>Réaliser des opérations de maintenance préventive</t>
  </si>
  <si>
    <t xml:space="preserve">S7 : Qualité - sécurité </t>
  </si>
  <si>
    <t>Réaliser des opérations de maintenance corrective</t>
  </si>
  <si>
    <t>Informer de son intervention à l’écrit et/ou à l’oral</t>
  </si>
  <si>
    <t>Formuler les informations nécessaires pour le client et/ou l’exploitant du système</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</si>
</sst>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scheme val="minor"/>
    </font>
    <font>
      <sz val="10"/>
      <name val="Arial"/>
    </font>
    <font>
      <b/>
      <sz val="11"/>
      <color theme="1"/>
      <name val="Calibri"/>
      <scheme val="minor"/>
    </font>
    <font>
      <sz val="11"/>
      <color indexed="2"/>
      <name val="Calibri"/>
      <scheme val="minor"/>
    </font>
    <font>
      <b/>
      <sz val="14"/>
      <color theme="1"/>
      <name val="Calibri"/>
      <scheme val="minor"/>
    </font>
    <font>
      <b/>
      <sz val="11"/>
      <color indexed="2"/>
      <name val="Calibri"/>
      <scheme val="minor"/>
    </font>
    <font>
      <sz val="11"/>
      <name val="Calibri"/>
      <scheme val="minor"/>
    </font>
    <font>
      <b/>
      <sz val="11"/>
      <name val="Calibri"/>
      <scheme val="minor"/>
    </font>
    <font>
      <sz val="11"/>
      <color theme="9"/>
      <name val="Calibri"/>
      <scheme val="minor"/>
    </font>
    <font>
      <sz val="11"/>
      <color theme="4" tint="-0.249977111117893"/>
      <name val="Calibri"/>
      <scheme val="minor"/>
    </font>
    <font>
      <b/>
      <sz val="11"/>
      <color theme="4" tint="-0.249977111117893"/>
      <name val="Calibri"/>
      <scheme val="minor"/>
    </font>
    <font>
      <sz val="11"/>
      <color theme="4"/>
      <name val="Calibri"/>
      <scheme val="minor"/>
    </font>
    <font>
      <b/>
      <sz val="11"/>
      <color theme="4"/>
      <name val="Calibri"/>
      <scheme val="minor"/>
    </font>
    <font>
      <b/>
      <sz val="11"/>
      <color theme="4"/>
      <name val="Calibri"/>
      <scheme val="minor"/>
    </font>
    <font>
      <sz val="11"/>
      <color theme="2" tint="-9.9978637043366805E-2"/>
      <name val="Calibri"/>
      <scheme val="minor"/>
    </font>
    <font>
      <b/>
      <sz val="9"/>
      <color theme="1"/>
      <name val="Calibri"/>
      <scheme val="minor"/>
    </font>
    <font>
      <b/>
      <sz val="11"/>
      <color theme="2" tint="-9.9978637043366805E-2"/>
      <name val="Calibri"/>
      <scheme val="minor"/>
    </font>
    <font>
      <sz val="11"/>
      <color theme="8"/>
      <name val="Calibri"/>
      <scheme val="minor"/>
    </font>
    <font>
      <b/>
      <sz val="11"/>
      <color theme="9"/>
      <name val="Calibri"/>
      <scheme val="minor"/>
    </font>
  </fonts>
  <fills count="13">
    <fill>
      <patternFill patternType="none"/>
    </fill>
    <fill>
      <patternFill patternType="gray125"/>
    </fill>
    <fill>
      <patternFill patternType="solid">
        <fgColor theme="7" tint="0.79998168889431442"/>
        <bgColor theme="7" tint="0.79998168889431442"/>
      </patternFill>
    </fill>
    <fill>
      <patternFill patternType="solid">
        <fgColor rgb="FFFFC000"/>
        <bgColor rgb="FFFFC000"/>
      </patternFill>
    </fill>
    <fill>
      <patternFill patternType="solid">
        <fgColor indexed="5"/>
        <bgColor indexed="5"/>
      </patternFill>
    </fill>
    <fill>
      <patternFill patternType="solid">
        <fgColor theme="6" tint="0.79998168889431442"/>
        <bgColor theme="6" tint="0.79998168889431442"/>
      </patternFill>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7"/>
        <bgColor theme="7"/>
      </patternFill>
    </fill>
    <fill>
      <patternFill patternType="solid">
        <fgColor theme="5"/>
        <bgColor theme="5"/>
      </patternFill>
    </fill>
    <fill>
      <patternFill patternType="solid">
        <fgColor theme="0" tint="-4.9989318521683403E-2"/>
        <bgColor theme="0" tint="-4.9989318521683403E-2"/>
      </patternFill>
    </fill>
  </fills>
  <borders count="67">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style="medium">
        <color auto="1"/>
      </top>
      <bottom style="medium">
        <color auto="1"/>
      </bottom>
      <diagonal/>
    </border>
    <border>
      <left/>
      <right/>
      <top style="thin">
        <color auto="1"/>
      </top>
      <bottom/>
      <diagonal/>
    </border>
    <border>
      <left/>
      <right/>
      <top/>
      <bottom style="thin">
        <color auto="1"/>
      </bottom>
      <diagonal/>
    </border>
  </borders>
  <cellStyleXfs count="2">
    <xf numFmtId="0" fontId="0" fillId="0" borderId="0"/>
    <xf numFmtId="0" fontId="1" fillId="0" borderId="0"/>
  </cellStyleXfs>
  <cellXfs count="438">
    <xf numFmtId="0" fontId="0" fillId="0" borderId="0" xfId="0"/>
    <xf numFmtId="0" fontId="2" fillId="0" borderId="0" xfId="0" applyFont="1"/>
    <xf numFmtId="0" fontId="3" fillId="2" borderId="0" xfId="0" applyFont="1" applyFill="1"/>
    <xf numFmtId="0" fontId="0" fillId="2" borderId="0" xfId="0" applyFill="1"/>
    <xf numFmtId="0" fontId="2" fillId="0" borderId="0" xfId="0" applyFont="1" applyAlignment="1">
      <alignment wrapText="1"/>
    </xf>
    <xf numFmtId="0" fontId="4" fillId="0" borderId="0" xfId="0" applyFont="1"/>
    <xf numFmtId="0" fontId="2" fillId="0" borderId="1" xfId="0" applyFont="1" applyBorder="1"/>
    <xf numFmtId="0" fontId="3" fillId="2" borderId="2" xfId="0" applyFont="1" applyFill="1" applyBorder="1" applyAlignment="1">
      <alignment horizontal="center"/>
    </xf>
    <xf numFmtId="0" fontId="3" fillId="0" borderId="0" xfId="0" applyFont="1" applyAlignment="1">
      <alignment horizontal="center"/>
    </xf>
    <xf numFmtId="0" fontId="2" fillId="0" borderId="0" xfId="0" applyFont="1" applyAlignment="1">
      <alignment horizontal="left" wrapText="1"/>
    </xf>
    <xf numFmtId="0" fontId="5" fillId="2" borderId="9" xfId="0" applyFont="1" applyFill="1" applyBorder="1" applyAlignment="1">
      <alignment horizontal="center"/>
    </xf>
    <xf numFmtId="0" fontId="3" fillId="2" borderId="10" xfId="0" applyFont="1" applyFill="1" applyBorder="1" applyAlignment="1">
      <alignment horizontal="center"/>
    </xf>
    <xf numFmtId="0" fontId="2" fillId="0" borderId="10" xfId="0" applyFont="1" applyBorder="1"/>
    <xf numFmtId="0" fontId="0" fillId="0" borderId="0" xfId="0"/>
    <xf numFmtId="0" fontId="6" fillId="0" borderId="13" xfId="0" applyFont="1" applyBorder="1" applyAlignment="1">
      <alignment horizontal="left"/>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0" borderId="0" xfId="0" applyFont="1"/>
    <xf numFmtId="0" fontId="6" fillId="0" borderId="16" xfId="0" applyFont="1" applyBorder="1" applyAlignment="1">
      <alignment horizontal="left"/>
    </xf>
    <xf numFmtId="0" fontId="6" fillId="0" borderId="19" xfId="0" applyFont="1" applyBorder="1" applyAlignment="1">
      <alignment horizontal="left"/>
    </xf>
    <xf numFmtId="0" fontId="6" fillId="0" borderId="0" xfId="0" applyFont="1" applyAlignment="1">
      <alignment horizontal="left"/>
    </xf>
    <xf numFmtId="0" fontId="2" fillId="0" borderId="13" xfId="0" applyFont="1" applyBorder="1" applyAlignment="1">
      <alignment horizontal="center"/>
    </xf>
    <xf numFmtId="0" fontId="2" fillId="0" borderId="14" xfId="0" applyFont="1" applyBorder="1" applyAlignment="1">
      <alignment horizontal="center"/>
    </xf>
    <xf numFmtId="0" fontId="0" fillId="0" borderId="17" xfId="0" applyBorder="1"/>
    <xf numFmtId="0" fontId="3" fillId="2" borderId="20" xfId="0" applyFont="1" applyFill="1" applyBorder="1"/>
    <xf numFmtId="0" fontId="2" fillId="4" borderId="0" xfId="0" applyFont="1" applyFill="1" applyAlignment="1">
      <alignment horizontal="left"/>
    </xf>
    <xf numFmtId="0" fontId="2" fillId="4" borderId="0" xfId="0" applyFont="1" applyFill="1"/>
    <xf numFmtId="0" fontId="0" fillId="4" borderId="0" xfId="0" applyFill="1"/>
    <xf numFmtId="0" fontId="7" fillId="0" borderId="0" xfId="0" applyFont="1"/>
    <xf numFmtId="0" fontId="7" fillId="0" borderId="9" xfId="0" applyFont="1" applyBorder="1"/>
    <xf numFmtId="0" fontId="0" fillId="0" borderId="0" xfId="0" applyAlignment="1">
      <alignment horizontal="center" wrapText="1"/>
    </xf>
    <xf numFmtId="0" fontId="7" fillId="0" borderId="12"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center"/>
    </xf>
    <xf numFmtId="0" fontId="6" fillId="0" borderId="0" xfId="0" applyFont="1"/>
    <xf numFmtId="0" fontId="7" fillId="0" borderId="19" xfId="0" applyFont="1" applyBorder="1" applyAlignment="1">
      <alignment horizontal="center"/>
    </xf>
    <xf numFmtId="0" fontId="3" fillId="2" borderId="13" xfId="0" applyFont="1" applyFill="1" applyBorder="1"/>
    <xf numFmtId="0" fontId="0" fillId="0" borderId="14" xfId="0" applyBorder="1"/>
    <xf numFmtId="0" fontId="0" fillId="0" borderId="32" xfId="0" applyBorder="1" applyAlignment="1">
      <alignment horizontal="center"/>
    </xf>
    <xf numFmtId="0" fontId="0" fillId="0" borderId="0" xfId="0" applyAlignment="1">
      <alignment horizontal="center"/>
    </xf>
    <xf numFmtId="0" fontId="3" fillId="2" borderId="12" xfId="0" applyFont="1" applyFill="1" applyBorder="1" applyAlignment="1">
      <alignment horizontal="center"/>
    </xf>
    <xf numFmtId="0" fontId="0" fillId="2" borderId="15" xfId="0" applyFill="1" applyBorder="1"/>
    <xf numFmtId="0" fontId="0" fillId="2" borderId="16" xfId="0" applyFill="1" applyBorder="1"/>
    <xf numFmtId="0" fontId="0" fillId="2" borderId="17" xfId="0" applyFill="1" applyBorder="1"/>
    <xf numFmtId="0" fontId="8" fillId="0" borderId="0" xfId="0" applyFont="1" applyAlignment="1">
      <alignment horizontal="center" vertical="top" wrapText="1"/>
    </xf>
    <xf numFmtId="0" fontId="6" fillId="2" borderId="9" xfId="0" applyFont="1" applyFill="1" applyBorder="1" applyAlignment="1">
      <alignment horizontal="center"/>
    </xf>
    <xf numFmtId="0" fontId="9" fillId="0" borderId="0" xfId="0" applyFont="1"/>
    <xf numFmtId="0" fontId="7" fillId="0" borderId="0" xfId="0" applyFont="1" applyAlignment="1">
      <alignment horizontal="center"/>
    </xf>
    <xf numFmtId="0" fontId="0" fillId="0" borderId="32" xfId="0" applyBorder="1"/>
    <xf numFmtId="0" fontId="9" fillId="5" borderId="32" xfId="0" applyFont="1" applyFill="1" applyBorder="1"/>
    <xf numFmtId="0" fontId="0" fillId="0" borderId="7" xfId="0" applyBorder="1"/>
    <xf numFmtId="0" fontId="2" fillId="4" borderId="34" xfId="0" applyFont="1" applyFill="1" applyBorder="1"/>
    <xf numFmtId="0" fontId="7" fillId="0" borderId="35" xfId="0" applyFont="1" applyBorder="1"/>
    <xf numFmtId="0" fontId="9" fillId="5" borderId="35" xfId="0" applyFont="1" applyFill="1" applyBorder="1"/>
    <xf numFmtId="0" fontId="2" fillId="0" borderId="4" xfId="0" applyFont="1" applyBorder="1"/>
    <xf numFmtId="0" fontId="2" fillId="0" borderId="12" xfId="0" applyFont="1" applyBorder="1"/>
    <xf numFmtId="0" fontId="2" fillId="0" borderId="13" xfId="0" applyFont="1" applyBorder="1"/>
    <xf numFmtId="0" fontId="2" fillId="0" borderId="39" xfId="0" applyFont="1" applyBorder="1"/>
    <xf numFmtId="0" fontId="7" fillId="0" borderId="10" xfId="0" applyFont="1" applyBorder="1"/>
    <xf numFmtId="0" fontId="7" fillId="0" borderId="11" xfId="0" applyFont="1" applyBorder="1"/>
    <xf numFmtId="0" fontId="10" fillId="5" borderId="40" xfId="0" applyFont="1" applyFill="1" applyBorder="1" applyAlignment="1">
      <alignment horizontal="center"/>
    </xf>
    <xf numFmtId="0" fontId="2" fillId="0" borderId="14" xfId="0" applyFont="1" applyBorder="1"/>
    <xf numFmtId="0" fontId="9" fillId="5" borderId="42" xfId="0" applyFont="1" applyFill="1" applyBorder="1" applyAlignment="1">
      <alignment horizontal="center"/>
    </xf>
    <xf numFmtId="0" fontId="9" fillId="5" borderId="17" xfId="0" applyFont="1" applyFill="1" applyBorder="1" applyAlignment="1">
      <alignment horizontal="center"/>
    </xf>
    <xf numFmtId="0" fontId="0" fillId="0" borderId="23" xfId="0" applyBorder="1" applyAlignment="1">
      <alignment horizontal="center"/>
    </xf>
    <xf numFmtId="0" fontId="3" fillId="2" borderId="43" xfId="0" applyFont="1" applyFill="1" applyBorder="1"/>
    <xf numFmtId="0" fontId="0" fillId="0" borderId="42" xfId="0" applyBorder="1"/>
    <xf numFmtId="0" fontId="0" fillId="0" borderId="16" xfId="0" applyBorder="1"/>
    <xf numFmtId="0" fontId="0" fillId="0" borderId="21" xfId="0" applyBorder="1" applyAlignment="1">
      <alignment horizontal="center"/>
    </xf>
    <xf numFmtId="10" fontId="3" fillId="2" borderId="13" xfId="0" applyNumberFormat="1" applyFont="1" applyFill="1" applyBorder="1"/>
    <xf numFmtId="10" fontId="3" fillId="2" borderId="14" xfId="0" applyNumberFormat="1" applyFont="1" applyFill="1" applyBorder="1"/>
    <xf numFmtId="0" fontId="9" fillId="5" borderId="22" xfId="0" applyFont="1" applyFill="1" applyBorder="1" applyAlignment="1">
      <alignment horizontal="center"/>
    </xf>
    <xf numFmtId="0" fontId="6" fillId="0" borderId="15" xfId="0" applyFont="1" applyBorder="1" applyAlignment="1">
      <alignment horizontal="center"/>
    </xf>
    <xf numFmtId="0" fontId="3" fillId="2" borderId="21" xfId="0" applyFont="1" applyFill="1" applyBorder="1"/>
    <xf numFmtId="10" fontId="3" fillId="2" borderId="16" xfId="0" applyNumberFormat="1" applyFont="1" applyFill="1" applyBorder="1"/>
    <xf numFmtId="10" fontId="3" fillId="2" borderId="17" xfId="0" applyNumberFormat="1" applyFont="1" applyFill="1" applyBorder="1"/>
    <xf numFmtId="0" fontId="0" fillId="0" borderId="35" xfId="0" applyBorder="1"/>
    <xf numFmtId="10" fontId="3" fillId="2" borderId="15" xfId="0" applyNumberFormat="1" applyFont="1" applyFill="1" applyBorder="1"/>
    <xf numFmtId="0" fontId="0" fillId="0" borderId="44" xfId="0" applyBorder="1"/>
    <xf numFmtId="0" fontId="6" fillId="0" borderId="18" xfId="0" applyFont="1" applyBorder="1" applyAlignment="1">
      <alignment horizontal="center"/>
    </xf>
    <xf numFmtId="0" fontId="0" fillId="0" borderId="45" xfId="0" applyBorder="1"/>
    <xf numFmtId="0" fontId="12" fillId="0" borderId="0" xfId="0" applyFont="1" applyAlignment="1">
      <alignment horizontal="right"/>
    </xf>
    <xf numFmtId="0" fontId="12"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xf>
    <xf numFmtId="0" fontId="10" fillId="5" borderId="47" xfId="0" applyFont="1" applyFill="1" applyBorder="1"/>
    <xf numFmtId="0" fontId="10" fillId="5" borderId="48" xfId="0" applyFont="1" applyFill="1" applyBorder="1"/>
    <xf numFmtId="0" fontId="10" fillId="5" borderId="49" xfId="0" applyFont="1" applyFill="1" applyBorder="1"/>
    <xf numFmtId="0" fontId="2" fillId="0" borderId="50" xfId="0" applyFont="1" applyBorder="1"/>
    <xf numFmtId="0" fontId="2" fillId="0" borderId="51" xfId="0" applyFont="1" applyBorder="1"/>
    <xf numFmtId="0" fontId="2" fillId="0" borderId="52" xfId="0" applyFont="1" applyBorder="1"/>
    <xf numFmtId="10" fontId="10" fillId="5" borderId="50" xfId="0" applyNumberFormat="1" applyFont="1" applyFill="1" applyBorder="1"/>
    <xf numFmtId="10" fontId="10" fillId="5" borderId="51" xfId="0" applyNumberFormat="1" applyFont="1" applyFill="1" applyBorder="1"/>
    <xf numFmtId="10" fontId="2" fillId="0" borderId="7" xfId="0" applyNumberFormat="1" applyFont="1" applyBorder="1"/>
    <xf numFmtId="10" fontId="2" fillId="0" borderId="50" xfId="0" applyNumberFormat="1" applyFont="1" applyBorder="1"/>
    <xf numFmtId="10" fontId="2" fillId="0" borderId="51" xfId="0" applyNumberFormat="1" applyFont="1" applyBorder="1"/>
    <xf numFmtId="0" fontId="2" fillId="6" borderId="53" xfId="0" applyFont="1" applyFill="1" applyBorder="1"/>
    <xf numFmtId="0" fontId="2" fillId="6" borderId="54" xfId="0" applyFont="1" applyFill="1" applyBorder="1"/>
    <xf numFmtId="0" fontId="2" fillId="2" borderId="54" xfId="0" applyFont="1" applyFill="1" applyBorder="1"/>
    <xf numFmtId="0" fontId="2" fillId="7" borderId="54" xfId="0" applyFont="1" applyFill="1" applyBorder="1"/>
    <xf numFmtId="0" fontId="2" fillId="8" borderId="54" xfId="0" applyFont="1" applyFill="1" applyBorder="1"/>
    <xf numFmtId="0" fontId="2" fillId="8" borderId="2" xfId="0" applyFont="1" applyFill="1" applyBorder="1"/>
    <xf numFmtId="0" fontId="9" fillId="5" borderId="42" xfId="0" applyFont="1" applyFill="1" applyBorder="1"/>
    <xf numFmtId="0" fontId="9" fillId="5" borderId="16" xfId="0" applyFont="1" applyFill="1" applyBorder="1"/>
    <xf numFmtId="0" fontId="3" fillId="2" borderId="47" xfId="0" applyFont="1" applyFill="1" applyBorder="1"/>
    <xf numFmtId="0" fontId="3" fillId="2" borderId="48" xfId="0" applyFont="1" applyFill="1" applyBorder="1"/>
    <xf numFmtId="0" fontId="3" fillId="2" borderId="49" xfId="0" applyFont="1" applyFill="1" applyBorder="1"/>
    <xf numFmtId="10" fontId="9" fillId="5" borderId="36" xfId="0" applyNumberFormat="1" applyFont="1" applyFill="1" applyBorder="1"/>
    <xf numFmtId="10" fontId="9" fillId="5" borderId="48" xfId="0" applyNumberFormat="1" applyFont="1" applyFill="1" applyBorder="1"/>
    <xf numFmtId="0" fontId="14" fillId="0" borderId="48" xfId="0" applyFont="1" applyBorder="1"/>
    <xf numFmtId="2" fontId="14" fillId="0" borderId="47" xfId="0" applyNumberFormat="1" applyFont="1" applyBorder="1" applyAlignment="1">
      <alignment horizontal="right"/>
    </xf>
    <xf numFmtId="2" fontId="14" fillId="0" borderId="48" xfId="0" applyNumberFormat="1" applyFont="1" applyBorder="1" applyAlignment="1">
      <alignment horizontal="right"/>
    </xf>
    <xf numFmtId="0" fontId="3" fillId="2" borderId="42" xfId="0" applyFont="1" applyFill="1" applyBorder="1"/>
    <xf numFmtId="0" fontId="3" fillId="2" borderId="16" xfId="0" applyFont="1" applyFill="1" applyBorder="1"/>
    <xf numFmtId="10" fontId="9" fillId="5" borderId="15" xfId="0" applyNumberFormat="1" applyFont="1" applyFill="1" applyBorder="1"/>
    <xf numFmtId="10" fontId="9" fillId="5" borderId="16" xfId="0" applyNumberFormat="1" applyFont="1" applyFill="1" applyBorder="1"/>
    <xf numFmtId="0" fontId="14" fillId="0" borderId="16" xfId="0" applyFont="1" applyBorder="1"/>
    <xf numFmtId="2" fontId="14" fillId="0" borderId="42" xfId="0" applyNumberFormat="1" applyFont="1" applyBorder="1" applyAlignment="1">
      <alignment horizontal="right"/>
    </xf>
    <xf numFmtId="2" fontId="14" fillId="0" borderId="16" xfId="0" applyNumberFormat="1" applyFont="1" applyBorder="1" applyAlignment="1">
      <alignment horizontal="right"/>
    </xf>
    <xf numFmtId="0" fontId="9" fillId="5" borderId="17" xfId="0" applyFont="1" applyFill="1" applyBorder="1"/>
    <xf numFmtId="0" fontId="9" fillId="5" borderId="55" xfId="0" applyFont="1" applyFill="1" applyBorder="1"/>
    <xf numFmtId="0" fontId="9" fillId="5" borderId="56" xfId="0" applyFont="1" applyFill="1" applyBorder="1"/>
    <xf numFmtId="0" fontId="9" fillId="5" borderId="57" xfId="0" applyFont="1" applyFill="1" applyBorder="1"/>
    <xf numFmtId="0" fontId="3" fillId="2" borderId="55" xfId="0" applyFont="1" applyFill="1" applyBorder="1"/>
    <xf numFmtId="0" fontId="3" fillId="2" borderId="56" xfId="0" applyFont="1" applyFill="1" applyBorder="1"/>
    <xf numFmtId="0" fontId="3" fillId="2" borderId="58" xfId="0" applyFont="1" applyFill="1" applyBorder="1"/>
    <xf numFmtId="10" fontId="9" fillId="5" borderId="59" xfId="0" applyNumberFormat="1" applyFont="1" applyFill="1" applyBorder="1"/>
    <xf numFmtId="10" fontId="9" fillId="5" borderId="56" xfId="0" applyNumberFormat="1" applyFont="1" applyFill="1" applyBorder="1"/>
    <xf numFmtId="0" fontId="14" fillId="0" borderId="56" xfId="0" applyFont="1" applyBorder="1"/>
    <xf numFmtId="10" fontId="15" fillId="0" borderId="0" xfId="0" applyNumberFormat="1" applyFont="1"/>
    <xf numFmtId="0" fontId="16" fillId="0" borderId="0" xfId="0" applyFont="1"/>
    <xf numFmtId="0" fontId="16" fillId="0" borderId="56" xfId="0" applyFont="1" applyBorder="1"/>
    <xf numFmtId="2" fontId="16" fillId="0" borderId="56" xfId="0" applyNumberFormat="1" applyFont="1" applyBorder="1"/>
    <xf numFmtId="0" fontId="17" fillId="0" borderId="0" xfId="0" applyFont="1"/>
    <xf numFmtId="0" fontId="18" fillId="0" borderId="0" xfId="0" applyFont="1"/>
    <xf numFmtId="0" fontId="16" fillId="6" borderId="4" xfId="0" applyFont="1" applyFill="1" applyBorder="1" applyAlignment="1">
      <alignment horizontal="right"/>
    </xf>
    <xf numFmtId="0" fontId="16" fillId="6" borderId="5" xfId="0" applyFont="1" applyFill="1" applyBorder="1" applyAlignment="1">
      <alignment horizontal="right"/>
    </xf>
    <xf numFmtId="0" fontId="16" fillId="2" borderId="5" xfId="0" applyFont="1" applyFill="1" applyBorder="1" applyAlignment="1">
      <alignment horizontal="right"/>
    </xf>
    <xf numFmtId="0" fontId="16" fillId="9" borderId="5" xfId="0" applyFont="1" applyFill="1" applyBorder="1" applyAlignment="1">
      <alignment horizontal="right"/>
    </xf>
    <xf numFmtId="0" fontId="16" fillId="8" borderId="5" xfId="0" applyFont="1" applyFill="1" applyBorder="1" applyAlignment="1">
      <alignment horizontal="right"/>
    </xf>
    <xf numFmtId="0" fontId="2" fillId="6" borderId="7" xfId="0" applyFont="1" applyFill="1" applyBorder="1" applyAlignment="1">
      <alignment horizontal="center"/>
    </xf>
    <xf numFmtId="0" fontId="2" fillId="6" borderId="8" xfId="0" applyFont="1" applyFill="1" applyBorder="1" applyAlignment="1">
      <alignment horizontal="right"/>
    </xf>
    <xf numFmtId="0" fontId="2" fillId="2" borderId="8" xfId="0" applyFont="1" applyFill="1" applyBorder="1" applyAlignment="1">
      <alignment horizontal="right"/>
    </xf>
    <xf numFmtId="0" fontId="2" fillId="9" borderId="8" xfId="0" applyFont="1" applyFill="1" applyBorder="1" applyAlignment="1">
      <alignment horizontal="right"/>
    </xf>
    <xf numFmtId="0" fontId="2" fillId="8" borderId="8" xfId="0" applyFont="1" applyFill="1" applyBorder="1" applyAlignment="1">
      <alignment horizontal="right"/>
    </xf>
    <xf numFmtId="2" fontId="0" fillId="0" borderId="0" xfId="0" applyNumberFormat="1"/>
    <xf numFmtId="0" fontId="0" fillId="0" borderId="0" xfId="0" applyAlignment="1">
      <alignment wrapText="1"/>
    </xf>
    <xf numFmtId="0" fontId="0" fillId="0" borderId="0" xfId="0" applyAlignment="1">
      <alignment horizontal="right"/>
    </xf>
    <xf numFmtId="0" fontId="3" fillId="0" borderId="0" xfId="0" applyFont="1" applyAlignment="1">
      <alignment wrapText="1"/>
    </xf>
    <xf numFmtId="0" fontId="0" fillId="0" borderId="0" xfId="0" applyAlignment="1">
      <alignment horizontal="center" textRotation="90"/>
    </xf>
    <xf numFmtId="0" fontId="0" fillId="2" borderId="32" xfId="0" applyFill="1" applyBorder="1" applyAlignment="1">
      <alignment horizontal="center" vertical="top" wrapText="1"/>
    </xf>
    <xf numFmtId="0" fontId="0" fillId="0" borderId="34" xfId="0" applyBorder="1" applyAlignment="1">
      <alignment vertical="top" wrapText="1"/>
    </xf>
    <xf numFmtId="0" fontId="0" fillId="2" borderId="43" xfId="0" applyFill="1" applyBorder="1"/>
    <xf numFmtId="0" fontId="0" fillId="2" borderId="16" xfId="0" applyFill="1" applyBorder="1" applyAlignment="1">
      <alignment horizontal="center"/>
    </xf>
    <xf numFmtId="0" fontId="0" fillId="2" borderId="0" xfId="0" applyFill="1" applyAlignment="1">
      <alignment horizontal="center"/>
    </xf>
    <xf numFmtId="9" fontId="3" fillId="0" borderId="0" xfId="0" applyNumberFormat="1" applyFont="1" applyAlignment="1">
      <alignment wrapText="1"/>
    </xf>
    <xf numFmtId="0" fontId="0" fillId="2" borderId="35" xfId="0" applyFill="1" applyBorder="1" applyAlignment="1">
      <alignment horizontal="center" vertical="top" wrapText="1"/>
    </xf>
    <xf numFmtId="0" fontId="0" fillId="2" borderId="23" xfId="0" applyFill="1" applyBorder="1"/>
    <xf numFmtId="0" fontId="0" fillId="2" borderId="12" xfId="0" applyFill="1" applyBorder="1" applyAlignment="1">
      <alignment horizontal="center"/>
    </xf>
    <xf numFmtId="0" fontId="0" fillId="2" borderId="14" xfId="0" applyFill="1" applyBorder="1" applyAlignment="1">
      <alignment horizontal="center"/>
    </xf>
    <xf numFmtId="0" fontId="0" fillId="6" borderId="15" xfId="0" applyFill="1" applyBorder="1" applyAlignment="1">
      <alignment horizontal="center"/>
    </xf>
    <xf numFmtId="0" fontId="0" fillId="6" borderId="17" xfId="0" applyFill="1" applyBorder="1" applyAlignment="1">
      <alignment horizontal="center"/>
    </xf>
    <xf numFmtId="0" fontId="0" fillId="9" borderId="15" xfId="0" applyFill="1" applyBorder="1" applyAlignment="1">
      <alignment horizontal="center"/>
    </xf>
    <xf numFmtId="0" fontId="0" fillId="9" borderId="17" xfId="0" applyFill="1" applyBorder="1" applyAlignment="1">
      <alignment horizontal="center"/>
    </xf>
    <xf numFmtId="0" fontId="0" fillId="2" borderId="45" xfId="0" applyFill="1" applyBorder="1" applyAlignment="1">
      <alignment horizontal="center" vertical="top" wrapText="1"/>
    </xf>
    <xf numFmtId="0" fontId="0" fillId="2" borderId="26" xfId="0" applyFill="1" applyBorder="1"/>
    <xf numFmtId="0" fontId="0" fillId="12" borderId="18" xfId="0" applyFill="1" applyBorder="1" applyAlignment="1">
      <alignment horizontal="center"/>
    </xf>
    <xf numFmtId="0" fontId="0" fillId="12" borderId="20" xfId="0" applyFill="1" applyBorder="1" applyAlignment="1">
      <alignment horizontal="center"/>
    </xf>
    <xf numFmtId="0" fontId="0" fillId="6" borderId="32" xfId="0" applyFill="1" applyBorder="1" applyAlignment="1">
      <alignment horizontal="center" vertical="top" wrapText="1"/>
    </xf>
    <xf numFmtId="0" fontId="0" fillId="0" borderId="41" xfId="0" applyBorder="1" applyAlignment="1">
      <alignment vertical="top" wrapText="1"/>
    </xf>
    <xf numFmtId="0" fontId="0" fillId="6" borderId="43" xfId="0" applyFill="1" applyBorder="1"/>
    <xf numFmtId="0" fontId="0" fillId="6" borderId="16" xfId="0" applyFill="1" applyBorder="1" applyAlignment="1">
      <alignment horizontal="center"/>
    </xf>
    <xf numFmtId="0" fontId="0" fillId="6" borderId="0" xfId="0" applyFill="1" applyAlignment="1">
      <alignment horizontal="center"/>
    </xf>
    <xf numFmtId="0" fontId="0" fillId="6" borderId="0" xfId="0" applyFill="1"/>
    <xf numFmtId="0" fontId="0" fillId="6" borderId="35" xfId="0" applyFill="1" applyBorder="1" applyAlignment="1">
      <alignment horizontal="center" vertical="top" wrapText="1"/>
    </xf>
    <xf numFmtId="0" fontId="0" fillId="6" borderId="23" xfId="0" applyFill="1" applyBorder="1"/>
    <xf numFmtId="0" fontId="0" fillId="6" borderId="45" xfId="0" applyFill="1" applyBorder="1" applyAlignment="1">
      <alignment horizontal="center" vertical="top" wrapText="1"/>
    </xf>
    <xf numFmtId="0" fontId="0" fillId="6" borderId="26" xfId="0" applyFill="1" applyBorder="1"/>
    <xf numFmtId="0" fontId="0" fillId="8" borderId="32" xfId="0" applyFill="1" applyBorder="1" applyAlignment="1">
      <alignment horizontal="center" vertical="top" wrapText="1"/>
    </xf>
    <xf numFmtId="0" fontId="0" fillId="8" borderId="43" xfId="0" applyFill="1" applyBorder="1"/>
    <xf numFmtId="0" fontId="0" fillId="8" borderId="16" xfId="0" applyFill="1" applyBorder="1" applyAlignment="1">
      <alignment horizontal="center"/>
    </xf>
    <xf numFmtId="0" fontId="0" fillId="8" borderId="0" xfId="0" applyFill="1" applyAlignment="1">
      <alignment horizontal="center"/>
    </xf>
    <xf numFmtId="0" fontId="0" fillId="8" borderId="0" xfId="0" applyFill="1"/>
    <xf numFmtId="0" fontId="0" fillId="8" borderId="35" xfId="0" applyFill="1" applyBorder="1" applyAlignment="1">
      <alignment horizontal="center" vertical="top" wrapText="1"/>
    </xf>
    <xf numFmtId="0" fontId="0" fillId="8" borderId="23" xfId="0" applyFill="1" applyBorder="1"/>
    <xf numFmtId="0" fontId="0" fillId="8" borderId="45" xfId="0" applyFill="1" applyBorder="1" applyAlignment="1">
      <alignment horizontal="center" vertical="top" wrapText="1"/>
    </xf>
    <xf numFmtId="0" fontId="0" fillId="8" borderId="26" xfId="0" applyFill="1" applyBorder="1"/>
    <xf numFmtId="0" fontId="0" fillId="9" borderId="32" xfId="0" applyFill="1" applyBorder="1" applyAlignment="1">
      <alignment horizontal="center" vertical="top" wrapText="1"/>
    </xf>
    <xf numFmtId="0" fontId="0" fillId="9" borderId="43" xfId="0" applyFill="1" applyBorder="1" applyAlignment="1">
      <alignment vertical="center"/>
    </xf>
    <xf numFmtId="0" fontId="0" fillId="9" borderId="16" xfId="0" applyFill="1" applyBorder="1" applyAlignment="1">
      <alignment horizontal="center"/>
    </xf>
    <xf numFmtId="0" fontId="0" fillId="9" borderId="0" xfId="0" applyFill="1" applyAlignment="1">
      <alignment horizontal="center"/>
    </xf>
    <xf numFmtId="0" fontId="0" fillId="9" borderId="0" xfId="0" applyFill="1"/>
    <xf numFmtId="0" fontId="0" fillId="9" borderId="35" xfId="0" applyFill="1" applyBorder="1" applyAlignment="1">
      <alignment horizontal="center" vertical="top" wrapText="1"/>
    </xf>
    <xf numFmtId="0" fontId="0" fillId="9" borderId="23" xfId="0" applyFill="1" applyBorder="1" applyAlignment="1">
      <alignment vertical="center"/>
    </xf>
    <xf numFmtId="0" fontId="0" fillId="9" borderId="45" xfId="0" applyFill="1" applyBorder="1" applyAlignment="1">
      <alignment horizontal="center" vertical="top" wrapText="1"/>
    </xf>
    <xf numFmtId="0" fontId="0" fillId="9" borderId="26" xfId="0" applyFill="1" applyBorder="1"/>
    <xf numFmtId="0" fontId="0" fillId="12" borderId="32" xfId="0" applyFill="1" applyBorder="1" applyAlignment="1">
      <alignment horizontal="center" vertical="top" wrapText="1"/>
    </xf>
    <xf numFmtId="0" fontId="0" fillId="12" borderId="43" xfId="0" applyFill="1" applyBorder="1" applyAlignment="1">
      <alignment horizontal="left" vertical="center"/>
    </xf>
    <xf numFmtId="0" fontId="0" fillId="12" borderId="16" xfId="0" applyFill="1" applyBorder="1" applyAlignment="1">
      <alignment horizontal="center"/>
    </xf>
    <xf numFmtId="0" fontId="0" fillId="12" borderId="0" xfId="0" applyFill="1" applyAlignment="1">
      <alignment horizontal="center"/>
    </xf>
    <xf numFmtId="0" fontId="0" fillId="12" borderId="0" xfId="0" applyFill="1"/>
    <xf numFmtId="0" fontId="0" fillId="12" borderId="35" xfId="0" applyFill="1" applyBorder="1" applyAlignment="1">
      <alignment horizontal="center" vertical="top" wrapText="1"/>
    </xf>
    <xf numFmtId="0" fontId="0" fillId="12" borderId="23" xfId="0" applyFill="1" applyBorder="1" applyAlignment="1">
      <alignment horizontal="left" vertical="center"/>
    </xf>
    <xf numFmtId="0" fontId="0" fillId="12" borderId="45" xfId="0" applyFill="1" applyBorder="1" applyAlignment="1">
      <alignment horizontal="center" vertical="top" wrapText="1"/>
    </xf>
    <xf numFmtId="0" fontId="0" fillId="12" borderId="26" xfId="0" applyFill="1" applyBorder="1" applyAlignment="1">
      <alignment horizontal="left"/>
    </xf>
    <xf numFmtId="0" fontId="0" fillId="0" borderId="32" xfId="0" applyBorder="1" applyAlignment="1">
      <alignment vertical="top" wrapText="1"/>
    </xf>
    <xf numFmtId="0" fontId="0" fillId="0" borderId="35" xfId="0" applyBorder="1" applyAlignment="1">
      <alignment vertical="top" wrapText="1"/>
    </xf>
    <xf numFmtId="0" fontId="0" fillId="6" borderId="18" xfId="0" applyFill="1" applyBorder="1" applyAlignment="1">
      <alignment horizontal="center"/>
    </xf>
    <xf numFmtId="0" fontId="0" fillId="6" borderId="20" xfId="0" applyFill="1" applyBorder="1" applyAlignment="1">
      <alignment horizontal="center"/>
    </xf>
    <xf numFmtId="0" fontId="0" fillId="6" borderId="38" xfId="0" applyFill="1" applyBorder="1" applyAlignment="1">
      <alignment horizontal="center" vertical="top" wrapText="1"/>
    </xf>
    <xf numFmtId="0" fontId="0" fillId="6" borderId="62" xfId="0" applyFill="1" applyBorder="1" applyAlignment="1">
      <alignment horizontal="center" vertical="top" wrapText="1"/>
    </xf>
    <xf numFmtId="0" fontId="0" fillId="9" borderId="38" xfId="0" applyFill="1" applyBorder="1" applyAlignment="1">
      <alignment horizontal="center" vertical="top" wrapText="1"/>
    </xf>
    <xf numFmtId="0" fontId="0" fillId="9" borderId="62" xfId="0" applyFill="1" applyBorder="1" applyAlignment="1">
      <alignment horizontal="center" vertical="top" wrapText="1"/>
    </xf>
    <xf numFmtId="0" fontId="0" fillId="0" borderId="46" xfId="0" applyBorder="1" applyAlignment="1">
      <alignment vertical="top" wrapText="1"/>
    </xf>
    <xf numFmtId="0" fontId="0" fillId="12" borderId="26" xfId="0" applyFill="1" applyBorder="1" applyAlignment="1">
      <alignment horizontal="left" vertical="center"/>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center"/>
    </xf>
    <xf numFmtId="0" fontId="0" fillId="2" borderId="34" xfId="0" applyFill="1" applyBorder="1" applyAlignment="1">
      <alignment vertical="top" wrapText="1"/>
    </xf>
    <xf numFmtId="0" fontId="0" fillId="2" borderId="32" xfId="0" applyFill="1" applyBorder="1" applyAlignment="1">
      <alignment horizontal="left"/>
    </xf>
    <xf numFmtId="0" fontId="0" fillId="0" borderId="4" xfId="0" applyBorder="1" applyAlignment="1">
      <alignment wrapText="1"/>
    </xf>
    <xf numFmtId="0" fontId="0" fillId="2" borderId="13" xfId="0" applyFill="1" applyBorder="1" applyAlignment="1">
      <alignment horizontal="center"/>
    </xf>
    <xf numFmtId="0" fontId="0" fillId="2" borderId="41" xfId="0" applyFill="1" applyBorder="1" applyAlignment="1">
      <alignment vertical="top" wrapText="1"/>
    </xf>
    <xf numFmtId="0" fontId="0" fillId="2" borderId="35" xfId="0" applyFill="1" applyBorder="1" applyAlignment="1">
      <alignment horizontal="left"/>
    </xf>
    <xf numFmtId="0" fontId="0" fillId="2" borderId="17" xfId="0" applyFill="1" applyBorder="1" applyAlignment="1">
      <alignment horizontal="center"/>
    </xf>
    <xf numFmtId="0" fontId="0" fillId="12" borderId="15" xfId="0" applyFill="1" applyBorder="1" applyAlignment="1">
      <alignment horizontal="center"/>
    </xf>
    <xf numFmtId="0" fontId="0" fillId="12" borderId="17" xfId="0" applyFill="1" applyBorder="1" applyAlignment="1">
      <alignment horizontal="center"/>
    </xf>
    <xf numFmtId="0" fontId="0" fillId="7" borderId="18" xfId="0" applyFill="1" applyBorder="1" applyAlignment="1">
      <alignment horizontal="center"/>
    </xf>
    <xf numFmtId="0" fontId="0" fillId="7" borderId="20" xfId="0" applyFill="1" applyBorder="1" applyAlignment="1">
      <alignment horizontal="center"/>
    </xf>
    <xf numFmtId="0" fontId="0" fillId="2" borderId="62" xfId="0" applyFill="1" applyBorder="1" applyAlignment="1">
      <alignment horizontal="center" vertical="top" wrapText="1"/>
    </xf>
    <xf numFmtId="0" fontId="0" fillId="2" borderId="62" xfId="0" applyFill="1" applyBorder="1" applyAlignment="1">
      <alignment horizontal="left"/>
    </xf>
    <xf numFmtId="0" fontId="0" fillId="12" borderId="43" xfId="0" applyFill="1" applyBorder="1" applyAlignment="1">
      <alignment horizontal="left"/>
    </xf>
    <xf numFmtId="0" fontId="0" fillId="12" borderId="23" xfId="0" applyFill="1" applyBorder="1" applyAlignment="1">
      <alignment horizontal="left"/>
    </xf>
    <xf numFmtId="0" fontId="0" fillId="12" borderId="63" xfId="0" applyFill="1" applyBorder="1" applyAlignment="1">
      <alignment horizontal="left"/>
    </xf>
    <xf numFmtId="0" fontId="0" fillId="7" borderId="38" xfId="0" applyFill="1" applyBorder="1" applyAlignment="1">
      <alignment horizontal="center" vertical="top" wrapText="1"/>
    </xf>
    <xf numFmtId="0" fontId="0" fillId="7" borderId="35" xfId="0" applyFill="1" applyBorder="1" applyAlignment="1">
      <alignment vertical="top" wrapText="1"/>
    </xf>
    <xf numFmtId="0" fontId="0" fillId="7" borderId="32" xfId="0" applyFill="1" applyBorder="1"/>
    <xf numFmtId="0" fontId="0" fillId="7" borderId="16" xfId="0" applyFill="1" applyBorder="1" applyAlignment="1">
      <alignment horizontal="center"/>
    </xf>
    <xf numFmtId="0" fontId="0" fillId="7" borderId="17" xfId="0" applyFill="1" applyBorder="1" applyAlignment="1">
      <alignment horizontal="center"/>
    </xf>
    <xf numFmtId="0" fontId="0" fillId="7" borderId="0" xfId="0" applyFill="1" applyAlignment="1">
      <alignment horizontal="center"/>
    </xf>
    <xf numFmtId="0" fontId="0" fillId="7" borderId="0" xfId="0" applyFill="1"/>
    <xf numFmtId="0" fontId="0" fillId="7" borderId="35" xfId="0" applyFill="1" applyBorder="1" applyAlignment="1">
      <alignment horizontal="center" vertical="top" wrapText="1"/>
    </xf>
    <xf numFmtId="0" fontId="0" fillId="7" borderId="35" xfId="0" applyFill="1" applyBorder="1"/>
    <xf numFmtId="0" fontId="0" fillId="7" borderId="35" xfId="0" applyFill="1" applyBorder="1" applyAlignment="1">
      <alignment horizontal="left"/>
    </xf>
    <xf numFmtId="0" fontId="0" fillId="7" borderId="62" xfId="0" applyFill="1" applyBorder="1" applyAlignment="1">
      <alignment horizontal="center" vertical="top" wrapText="1"/>
    </xf>
    <xf numFmtId="0" fontId="0" fillId="7" borderId="45" xfId="0" applyFill="1" applyBorder="1" applyAlignment="1">
      <alignment horizontal="left"/>
    </xf>
    <xf numFmtId="0" fontId="0" fillId="8" borderId="9" xfId="0" applyFill="1" applyBorder="1" applyAlignment="1">
      <alignment horizontal="center" vertical="top" wrapText="1"/>
    </xf>
    <xf numFmtId="0" fontId="0" fillId="8" borderId="45" xfId="0" applyFill="1" applyBorder="1" applyAlignment="1">
      <alignment vertical="top" wrapText="1"/>
    </xf>
    <xf numFmtId="0" fontId="0" fillId="8" borderId="8" xfId="0" applyFill="1" applyBorder="1" applyAlignment="1">
      <alignment horizontal="left"/>
    </xf>
    <xf numFmtId="0" fontId="0" fillId="0" borderId="7" xfId="0" applyBorder="1" applyAlignment="1">
      <alignment wrapText="1"/>
    </xf>
    <xf numFmtId="0" fontId="0" fillId="8" borderId="19" xfId="0" applyFill="1" applyBorder="1" applyAlignment="1">
      <alignment horizontal="center"/>
    </xf>
    <xf numFmtId="0" fontId="0" fillId="8" borderId="20" xfId="0" applyFill="1" applyBorder="1" applyAlignment="1">
      <alignment horizontal="center"/>
    </xf>
    <xf numFmtId="0" fontId="0" fillId="2" borderId="32" xfId="0" applyFill="1" applyBorder="1" applyAlignment="1">
      <alignment vertical="top" wrapText="1"/>
    </xf>
    <xf numFmtId="0" fontId="0" fillId="2" borderId="43" xfId="0" applyFill="1" applyBorder="1" applyAlignment="1">
      <alignment horizontal="center" vertical="top" wrapText="1"/>
    </xf>
    <xf numFmtId="0" fontId="0" fillId="2" borderId="40" xfId="0" applyFill="1" applyBorder="1"/>
    <xf numFmtId="0" fontId="0" fillId="2" borderId="35" xfId="0" applyFill="1" applyBorder="1" applyAlignment="1">
      <alignment vertical="top" wrapText="1"/>
    </xf>
    <xf numFmtId="0" fontId="0" fillId="2" borderId="22" xfId="0" applyFill="1" applyBorder="1"/>
    <xf numFmtId="0" fontId="0" fillId="8" borderId="18" xfId="0" applyFill="1" applyBorder="1" applyAlignment="1">
      <alignment horizontal="center"/>
    </xf>
    <xf numFmtId="0" fontId="0" fillId="2" borderId="62" xfId="0" applyFill="1" applyBorder="1" applyAlignment="1">
      <alignment vertical="top" wrapText="1"/>
    </xf>
    <xf numFmtId="0" fontId="0" fillId="8" borderId="32" xfId="0" applyFill="1" applyBorder="1" applyAlignment="1">
      <alignment vertical="top" wrapText="1"/>
    </xf>
    <xf numFmtId="0" fontId="0" fillId="8" borderId="43" xfId="0" applyFill="1" applyBorder="1" applyAlignment="1">
      <alignment horizontal="center" vertical="top" wrapText="1"/>
    </xf>
    <xf numFmtId="0" fontId="0" fillId="8" borderId="35" xfId="0" applyFill="1" applyBorder="1" applyAlignment="1">
      <alignment vertical="top" wrapText="1"/>
    </xf>
    <xf numFmtId="0" fontId="0" fillId="8" borderId="23" xfId="0" applyFill="1" applyBorder="1" applyAlignment="1">
      <alignment horizontal="center" vertical="top" wrapText="1"/>
    </xf>
    <xf numFmtId="0" fontId="0" fillId="12" borderId="32" xfId="0" applyFill="1" applyBorder="1" applyAlignment="1">
      <alignment vertical="top" wrapText="1"/>
    </xf>
    <xf numFmtId="0" fontId="0" fillId="12" borderId="43" xfId="0" applyFill="1" applyBorder="1" applyAlignment="1">
      <alignment horizontal="center" vertical="top" wrapText="1"/>
    </xf>
    <xf numFmtId="0" fontId="0" fillId="12" borderId="40" xfId="0" applyFill="1" applyBorder="1"/>
    <xf numFmtId="0" fontId="0" fillId="12" borderId="35" xfId="0" applyFill="1" applyBorder="1" applyAlignment="1">
      <alignment vertical="top" wrapText="1"/>
    </xf>
    <xf numFmtId="0" fontId="0" fillId="12" borderId="22" xfId="0" applyFill="1" applyBorder="1"/>
    <xf numFmtId="0" fontId="0" fillId="12" borderId="45" xfId="0" applyFill="1" applyBorder="1" applyAlignment="1">
      <alignment vertical="top" wrapText="1"/>
    </xf>
    <xf numFmtId="0" fontId="0" fillId="12" borderId="64" xfId="0" applyFill="1" applyBorder="1" applyAlignment="1">
      <alignment horizontal="center" vertical="top" wrapText="1"/>
    </xf>
    <xf numFmtId="0" fontId="0" fillId="12" borderId="25" xfId="0" applyFill="1" applyBorder="1"/>
    <xf numFmtId="0" fontId="0" fillId="0" borderId="30" xfId="0" applyBorder="1" applyAlignment="1">
      <alignment horizontal="center" vertical="top" wrapText="1"/>
    </xf>
    <xf numFmtId="0" fontId="0" fillId="0" borderId="65" xfId="0" applyBorder="1" applyAlignment="1">
      <alignment horizontal="center"/>
    </xf>
    <xf numFmtId="0" fontId="0" fillId="0" borderId="66" xfId="0" applyBorder="1" applyAlignment="1">
      <alignment horizontal="center" wrapText="1"/>
    </xf>
    <xf numFmtId="0" fontId="0" fillId="6" borderId="32" xfId="0" applyFill="1" applyBorder="1" applyAlignment="1">
      <alignment vertical="top" wrapText="1"/>
    </xf>
    <xf numFmtId="0" fontId="0" fillId="6" borderId="35" xfId="0" applyFill="1" applyBorder="1" applyAlignment="1">
      <alignment vertical="top" wrapText="1"/>
    </xf>
    <xf numFmtId="0" fontId="0" fillId="6" borderId="63" xfId="0" applyFill="1" applyBorder="1"/>
    <xf numFmtId="0" fontId="0" fillId="6" borderId="45" xfId="0" applyFill="1" applyBorder="1" applyAlignment="1">
      <alignment vertical="top" wrapText="1"/>
    </xf>
    <xf numFmtId="0" fontId="0" fillId="9" borderId="38" xfId="0" applyFill="1" applyBorder="1" applyAlignment="1">
      <alignment vertical="top" wrapText="1"/>
    </xf>
    <xf numFmtId="0" fontId="0" fillId="9" borderId="35" xfId="0" applyFill="1" applyBorder="1" applyAlignment="1">
      <alignment vertical="top" wrapText="1"/>
    </xf>
    <xf numFmtId="0" fontId="0" fillId="9" borderId="63" xfId="0" applyFill="1" applyBorder="1" applyAlignment="1">
      <alignment vertical="center"/>
    </xf>
    <xf numFmtId="0" fontId="0" fillId="9" borderId="62" xfId="0" applyFill="1" applyBorder="1" applyAlignment="1">
      <alignment vertical="top" wrapText="1"/>
    </xf>
    <xf numFmtId="0" fontId="2" fillId="0" borderId="3" xfId="0" applyFont="1" applyBorder="1"/>
    <xf numFmtId="0" fontId="2" fillId="0" borderId="33" xfId="0" applyFont="1" applyBorder="1"/>
    <xf numFmtId="0" fontId="2" fillId="0" borderId="11" xfId="0" applyFont="1" applyBorder="1"/>
    <xf numFmtId="0" fontId="2" fillId="0" borderId="29" xfId="0" applyFont="1" applyBorder="1"/>
    <xf numFmtId="0" fontId="0" fillId="6" borderId="15" xfId="0" applyFill="1" applyBorder="1"/>
    <xf numFmtId="0" fontId="6" fillId="6" borderId="16" xfId="0" applyFont="1" applyFill="1" applyBorder="1" applyAlignment="1" applyProtection="1">
      <alignment horizontal="left" vertical="center" wrapText="1"/>
    </xf>
    <xf numFmtId="0" fontId="0" fillId="6" borderId="16" xfId="0" applyFill="1" applyBorder="1"/>
    <xf numFmtId="0" fontId="0" fillId="6" borderId="17" xfId="0" applyFill="1" applyBorder="1"/>
    <xf numFmtId="0" fontId="6" fillId="2" borderId="16" xfId="0" applyFont="1" applyFill="1" applyBorder="1" applyAlignment="1" applyProtection="1">
      <alignment horizontal="left" vertical="center" wrapText="1"/>
    </xf>
    <xf numFmtId="9" fontId="6" fillId="2" borderId="16" xfId="0" applyNumberFormat="1" applyFont="1" applyFill="1" applyBorder="1" applyAlignment="1" applyProtection="1">
      <alignment vertical="center"/>
    </xf>
    <xf numFmtId="0" fontId="6" fillId="2" borderId="16"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6" fillId="2" borderId="16" xfId="0" applyFont="1" applyFill="1" applyBorder="1" applyAlignment="1" applyProtection="1">
      <alignment vertical="center" wrapText="1"/>
    </xf>
    <xf numFmtId="0" fontId="0" fillId="4" borderId="15" xfId="0" applyFill="1" applyBorder="1"/>
    <xf numFmtId="0" fontId="6" fillId="4" borderId="16" xfId="0" applyFont="1" applyFill="1" applyBorder="1" applyAlignment="1" applyProtection="1">
      <alignment horizontal="left" vertical="center" wrapText="1"/>
    </xf>
    <xf numFmtId="0" fontId="0" fillId="4" borderId="16" xfId="0" applyFill="1" applyBorder="1"/>
    <xf numFmtId="0" fontId="6" fillId="4" borderId="16" xfId="0" applyFont="1" applyFill="1" applyBorder="1" applyAlignment="1" applyProtection="1">
      <alignment horizontal="left" vertical="center"/>
    </xf>
    <xf numFmtId="0" fontId="6" fillId="4" borderId="17" xfId="0" applyFont="1" applyFill="1" applyBorder="1" applyAlignment="1" applyProtection="1">
      <alignment horizontal="left" vertical="center"/>
    </xf>
    <xf numFmtId="0" fontId="0" fillId="7" borderId="15" xfId="0" applyFill="1" applyBorder="1"/>
    <xf numFmtId="0" fontId="6" fillId="7" borderId="16" xfId="0" applyFont="1" applyFill="1" applyBorder="1" applyAlignment="1" applyProtection="1">
      <alignment horizontal="left" vertical="center" wrapText="1"/>
    </xf>
    <xf numFmtId="0" fontId="0" fillId="7" borderId="16" xfId="0" applyFill="1" applyBorder="1"/>
    <xf numFmtId="0" fontId="0" fillId="7" borderId="17" xfId="0" applyFill="1" applyBorder="1"/>
    <xf numFmtId="0" fontId="0" fillId="8" borderId="15" xfId="0" applyFill="1" applyBorder="1"/>
    <xf numFmtId="0" fontId="6" fillId="8" borderId="16" xfId="0" applyFont="1" applyFill="1" applyBorder="1" applyAlignment="1" applyProtection="1">
      <alignment horizontal="left" vertical="center" wrapText="1"/>
    </xf>
    <xf numFmtId="0" fontId="0" fillId="8" borderId="16" xfId="0" applyFill="1" applyBorder="1"/>
    <xf numFmtId="0" fontId="0" fillId="8" borderId="17" xfId="0" applyFill="1" applyBorder="1"/>
    <xf numFmtId="0" fontId="0" fillId="8" borderId="18" xfId="0" applyFill="1" applyBorder="1"/>
    <xf numFmtId="0" fontId="6" fillId="8" borderId="19" xfId="0" applyFont="1" applyFill="1" applyBorder="1" applyAlignment="1" applyProtection="1">
      <alignment horizontal="left" vertical="center" wrapText="1"/>
    </xf>
    <xf numFmtId="0" fontId="0" fillId="8" borderId="19" xfId="0" applyFill="1" applyBorder="1"/>
    <xf numFmtId="0" fontId="0" fillId="8" borderId="20" xfId="0" applyFill="1" applyBorder="1"/>
    <xf numFmtId="0" fontId="6" fillId="6" borderId="16"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0" fillId="2" borderId="18" xfId="0" applyFill="1" applyBorder="1"/>
    <xf numFmtId="0" fontId="6" fillId="2" borderId="19" xfId="0" applyFont="1" applyFill="1" applyBorder="1" applyAlignment="1" applyProtection="1">
      <alignment horizontal="left" vertical="center"/>
      <protection locked="0"/>
    </xf>
    <xf numFmtId="0" fontId="0" fillId="2" borderId="19" xfId="0" applyFill="1" applyBorder="1"/>
    <xf numFmtId="0" fontId="6" fillId="2" borderId="19" xfId="0" applyFont="1" applyFill="1" applyBorder="1" applyAlignment="1" applyProtection="1">
      <alignment horizontal="left" vertical="center" wrapText="1"/>
    </xf>
    <xf numFmtId="0" fontId="0" fillId="2" borderId="20" xfId="0" applyFill="1" applyBorder="1"/>
    <xf numFmtId="0" fontId="0" fillId="11" borderId="0" xfId="0" applyFill="1"/>
    <xf numFmtId="0" fontId="0" fillId="11" borderId="15" xfId="0" applyFill="1" applyBorder="1"/>
    <xf numFmtId="0" fontId="6" fillId="11" borderId="16" xfId="0" applyFont="1" applyFill="1" applyBorder="1" applyAlignment="1" applyProtection="1">
      <alignment horizontal="left" vertical="center"/>
      <protection locked="0"/>
    </xf>
    <xf numFmtId="0" fontId="0" fillId="11" borderId="16" xfId="0" applyFill="1" applyBorder="1"/>
    <xf numFmtId="0" fontId="6" fillId="11" borderId="16" xfId="0" applyFont="1" applyFill="1" applyBorder="1" applyAlignment="1" applyProtection="1">
      <alignment horizontal="left" vertical="center" wrapText="1"/>
    </xf>
    <xf numFmtId="0" fontId="0" fillId="11" borderId="17" xfId="0" applyFill="1" applyBorder="1"/>
    <xf numFmtId="0" fontId="0" fillId="9" borderId="15" xfId="0" applyFill="1" applyBorder="1"/>
    <xf numFmtId="0" fontId="6" fillId="9" borderId="16" xfId="0" applyFont="1" applyFill="1" applyBorder="1" applyAlignment="1" applyProtection="1">
      <alignment horizontal="left" vertical="center"/>
      <protection locked="0"/>
    </xf>
    <xf numFmtId="0" fontId="0" fillId="9" borderId="16" xfId="0" applyFill="1" applyBorder="1"/>
    <xf numFmtId="0" fontId="0" fillId="9" borderId="17" xfId="0" applyFill="1" applyBorder="1"/>
    <xf numFmtId="0" fontId="0" fillId="9" borderId="18" xfId="0" applyFill="1" applyBorder="1"/>
    <xf numFmtId="0" fontId="6" fillId="9" borderId="19" xfId="0" applyFont="1" applyFill="1" applyBorder="1" applyAlignment="1" applyProtection="1">
      <alignment horizontal="left" vertical="center"/>
      <protection locked="0"/>
    </xf>
    <xf numFmtId="0" fontId="0" fillId="9" borderId="19" xfId="0" applyFill="1" applyBorder="1"/>
    <xf numFmtId="0" fontId="0" fillId="9" borderId="20" xfId="0" applyFill="1" applyBorder="1"/>
    <xf numFmtId="0" fontId="3" fillId="6" borderId="15" xfId="0" applyFont="1" applyFill="1" applyBorder="1"/>
    <xf numFmtId="0" fontId="3" fillId="6" borderId="0" xfId="0" applyFont="1" applyFill="1"/>
    <xf numFmtId="0" fontId="3" fillId="6" borderId="16"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wrapText="1"/>
    </xf>
    <xf numFmtId="0" fontId="3" fillId="6" borderId="17" xfId="0" applyFont="1" applyFill="1" applyBorder="1"/>
    <xf numFmtId="0" fontId="3" fillId="9" borderId="15" xfId="0" applyFont="1" applyFill="1" applyBorder="1"/>
    <xf numFmtId="0" fontId="3" fillId="9" borderId="16" xfId="0" applyFont="1" applyFill="1" applyBorder="1" applyAlignment="1" applyProtection="1">
      <alignment horizontal="left" vertical="center"/>
      <protection locked="0"/>
    </xf>
    <xf numFmtId="0" fontId="3" fillId="9" borderId="16" xfId="0" applyFont="1" applyFill="1" applyBorder="1"/>
    <xf numFmtId="0" fontId="3" fillId="9" borderId="17" xfId="0" applyFont="1" applyFill="1" applyBorder="1"/>
    <xf numFmtId="0" fontId="3" fillId="9" borderId="0" xfId="0" applyFont="1" applyFill="1"/>
    <xf numFmtId="0" fontId="3" fillId="0" borderId="0" xfId="0" applyFont="1" applyAlignment="1">
      <alignment textRotation="90" wrapText="1"/>
    </xf>
    <xf numFmtId="0" fontId="0" fillId="0" borderId="0" xfId="0" applyAlignment="1">
      <alignment textRotation="90"/>
    </xf>
    <xf numFmtId="0" fontId="2" fillId="2" borderId="0" xfId="0" applyFont="1" applyFill="1" applyAlignment="1">
      <alignment horizontal="center" wrapText="1"/>
    </xf>
    <xf numFmtId="0" fontId="4" fillId="3" borderId="0" xfId="0" applyFont="1" applyFill="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 fillId="2" borderId="18" xfId="0" applyFont="1" applyFill="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3" fillId="2" borderId="15"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3" xfId="0" applyFont="1" applyFill="1" applyBorder="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0" fillId="2" borderId="27" xfId="0" applyFill="1" applyBorder="1" applyAlignment="1">
      <alignment horizontal="center" vertical="top"/>
    </xf>
    <xf numFmtId="0" fontId="0" fillId="2" borderId="0" xfId="0" applyFill="1" applyAlignment="1">
      <alignment horizontal="center" vertical="top"/>
    </xf>
    <xf numFmtId="0" fontId="0" fillId="2" borderId="28"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2" borderId="8" xfId="0" applyFill="1" applyBorder="1" applyAlignment="1">
      <alignment horizontal="center" vertical="top"/>
    </xf>
    <xf numFmtId="0" fontId="0" fillId="0" borderId="0" xfId="0" applyAlignment="1">
      <alignment horizontal="left" vertical="center" wrapText="1"/>
    </xf>
    <xf numFmtId="0" fontId="7" fillId="4" borderId="0" xfId="0" applyFont="1" applyFill="1" applyAlignment="1">
      <alignment horizontal="center"/>
    </xf>
    <xf numFmtId="0" fontId="6" fillId="2" borderId="0" xfId="0" applyFont="1" applyFill="1" applyAlignment="1">
      <alignment horizontal="center"/>
    </xf>
    <xf numFmtId="0" fontId="0" fillId="0" borderId="29" xfId="0" applyBorder="1" applyAlignment="1">
      <alignment horizontal="center" wrapText="1"/>
    </xf>
    <xf numFmtId="0" fontId="0" fillId="0" borderId="30" xfId="0" applyBorder="1" applyAlignment="1">
      <alignment horizontal="center" wrapText="1"/>
    </xf>
    <xf numFmtId="0" fontId="7" fillId="0" borderId="12" xfId="0" applyFont="1" applyBorder="1" applyAlignment="1">
      <alignment horizontal="center"/>
    </xf>
    <xf numFmtId="0" fontId="7" fillId="0" borderId="18" xfId="0" applyFont="1" applyBorder="1" applyAlignment="1">
      <alignment horizontal="center"/>
    </xf>
    <xf numFmtId="0" fontId="7" fillId="0" borderId="13" xfId="0" applyFont="1" applyBorder="1" applyAlignment="1">
      <alignment horizontal="center"/>
    </xf>
    <xf numFmtId="0" fontId="7" fillId="0" borderId="19" xfId="0" applyFont="1" applyBorder="1" applyAlignment="1">
      <alignment horizontal="center"/>
    </xf>
    <xf numFmtId="0" fontId="7" fillId="0" borderId="13" xfId="0" applyFont="1" applyBorder="1" applyAlignment="1">
      <alignment horizontal="center" wrapText="1"/>
    </xf>
    <xf numFmtId="0" fontId="7" fillId="0" borderId="19" xfId="0" applyFont="1" applyBorder="1" applyAlignment="1">
      <alignment horizontal="center" wrapText="1"/>
    </xf>
    <xf numFmtId="0" fontId="2" fillId="0" borderId="14" xfId="0" applyFont="1" applyBorder="1" applyAlignment="1">
      <alignment horizontal="center" wrapText="1"/>
    </xf>
    <xf numFmtId="0" fontId="2" fillId="0" borderId="20" xfId="0" applyFont="1" applyBorder="1" applyAlignment="1">
      <alignment horizontal="center" wrapText="1"/>
    </xf>
    <xf numFmtId="0" fontId="2" fillId="2" borderId="2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0" xfId="0" applyFont="1" applyFill="1" applyBorder="1" applyAlignment="1">
      <alignment horizontal="center" vertical="center"/>
    </xf>
    <xf numFmtId="0" fontId="7" fillId="0" borderId="0" xfId="0" applyFont="1" applyAlignment="1">
      <alignment horizontal="center"/>
    </xf>
    <xf numFmtId="0" fontId="9" fillId="5" borderId="33"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8" xfId="0" applyBorder="1" applyAlignment="1">
      <alignment horizontal="center" vertical="center" wrapText="1"/>
    </xf>
    <xf numFmtId="0" fontId="0" fillId="2" borderId="7" xfId="0" applyFill="1" applyBorder="1" applyAlignment="1">
      <alignment horizontal="center"/>
    </xf>
    <xf numFmtId="0" fontId="11" fillId="2" borderId="41" xfId="0" applyFont="1" applyFill="1" applyBorder="1" applyAlignment="1">
      <alignment horizontal="center"/>
    </xf>
    <xf numFmtId="0" fontId="11" fillId="2" borderId="46" xfId="0" applyFont="1" applyFill="1" applyBorder="1" applyAlignment="1">
      <alignment horizontal="center"/>
    </xf>
    <xf numFmtId="0" fontId="2" fillId="6" borderId="3" xfId="0" applyFont="1" applyFill="1" applyBorder="1" applyAlignment="1">
      <alignment horizontal="center"/>
    </xf>
    <xf numFmtId="0" fontId="2" fillId="6" borderId="6"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center"/>
    </xf>
    <xf numFmtId="0" fontId="2" fillId="9" borderId="3" xfId="0" applyFont="1" applyFill="1" applyBorder="1" applyAlignment="1">
      <alignment horizontal="center"/>
    </xf>
    <xf numFmtId="0" fontId="2" fillId="9" borderId="6" xfId="0" applyFont="1" applyFill="1" applyBorder="1" applyAlignment="1">
      <alignment horizontal="center"/>
    </xf>
    <xf numFmtId="0" fontId="2" fillId="8" borderId="3" xfId="0" applyFont="1" applyFill="1" applyBorder="1" applyAlignment="1">
      <alignment horizontal="center"/>
    </xf>
    <xf numFmtId="0" fontId="2" fillId="8" borderId="6" xfId="0" applyFont="1" applyFill="1" applyBorder="1" applyAlignment="1">
      <alignment horizontal="center"/>
    </xf>
    <xf numFmtId="0" fontId="2" fillId="8" borderId="3" xfId="0" applyFont="1" applyFill="1" applyBorder="1" applyAlignment="1">
      <alignment horizontal="right"/>
    </xf>
    <xf numFmtId="0" fontId="2" fillId="8" borderId="6" xfId="0" applyFont="1" applyFill="1" applyBorder="1" applyAlignment="1">
      <alignment horizontal="right"/>
    </xf>
    <xf numFmtId="0" fontId="2" fillId="10" borderId="0" xfId="0" applyFont="1" applyFill="1" applyAlignment="1">
      <alignment horizontal="center" vertical="center" wrapText="1"/>
    </xf>
    <xf numFmtId="0" fontId="2" fillId="11" borderId="60" xfId="0" applyFont="1" applyFill="1" applyBorder="1" applyAlignment="1">
      <alignment horizontal="center"/>
    </xf>
    <xf numFmtId="0" fontId="2" fillId="11" borderId="61" xfId="0" applyFont="1" applyFill="1" applyBorder="1"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28" xfId="0" applyBorder="1" applyAlignment="1">
      <alignment horizontal="center" wrapText="1"/>
    </xf>
    <xf numFmtId="0" fontId="0" fillId="0" borderId="28" xfId="0" applyBorder="1" applyAlignment="1">
      <alignment horizontal="center" vertical="top" wrapText="1"/>
    </xf>
  </cellXfs>
  <cellStyles count="2">
    <cellStyle name="Normal" xfId="0" builtinId="0"/>
    <cellStyle name="Normal 2" xfId="1"/>
  </cellStyles>
  <dxfs count="14">
    <dxf>
      <font>
        <b val="0"/>
        <i val="0"/>
        <strike val="0"/>
        <u val="none"/>
        <vertAlign val="baseline"/>
        <sz val="11"/>
        <color theme="2" tint="-9.9978637043366805E-2"/>
        <name val="Calibri"/>
        <scheme val="minor"/>
      </font>
      <border>
        <left style="thin">
          <color auto="1"/>
        </left>
        <right style="thin">
          <color auto="1"/>
        </right>
        <top style="thin">
          <color auto="1"/>
        </top>
        <bottom style="thin">
          <color auto="1"/>
        </bottom>
        <vertical/>
        <horizontal/>
      </border>
    </dxf>
    <dxf>
      <font>
        <b val="0"/>
        <i val="0"/>
        <strike val="0"/>
        <u val="none"/>
        <vertAlign val="baseline"/>
        <sz val="11"/>
        <color theme="2" tint="-9.9978637043366805E-2"/>
        <name val="Calibri"/>
        <scheme val="minor"/>
      </font>
      <border>
        <left style="thin">
          <color auto="1"/>
        </left>
        <right style="thin">
          <color auto="1"/>
        </right>
        <top style="thin">
          <color auto="1"/>
        </top>
        <bottom style="thin">
          <color auto="1"/>
        </bottom>
        <vertical/>
        <horizontal/>
      </border>
    </dxf>
    <dxf>
      <font>
        <b val="0"/>
        <i val="0"/>
        <strike val="0"/>
        <u val="none"/>
        <vertAlign val="baseline"/>
        <sz val="11"/>
        <color theme="2" tint="-9.9978637043366805E-2"/>
        <name val="Calibri"/>
        <scheme val="minor"/>
      </font>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numFmt numFmtId="14" formatCode="0.00%"/>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numFmt numFmtId="14" formatCode="0.00%"/>
      <fill>
        <patternFill patternType="solid">
          <fgColor theme="6" tint="0.79998168889431442"/>
          <bgColor theme="6" tint="0.79998168889431442"/>
        </patternFill>
      </fill>
      <border>
        <left style="medium">
          <color auto="1"/>
        </left>
        <right style="thin">
          <color auto="1"/>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style="thin">
          <color auto="1"/>
        </left>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medium">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8</xdr:row>
      <xdr:rowOff>76200</xdr:rowOff>
    </xdr:from>
    <xdr:to>
      <xdr:col>6</xdr:col>
      <xdr:colOff>43950</xdr:colOff>
      <xdr:row>13</xdr:row>
      <xdr:rowOff>88783</xdr:rowOff>
    </xdr:to>
    <xdr:pic>
      <xdr:nvPicPr>
        <xdr:cNvPr id="2" name="Image 1"/>
        <xdr:cNvPicPr>
          <a:picLocks noChangeAspect="1"/>
        </xdr:cNvPicPr>
      </xdr:nvPicPr>
      <xdr:blipFill>
        <a:blip xmlns:r="http://schemas.openxmlformats.org/officeDocument/2006/relationships" r:embed="rId1"/>
        <a:stretch/>
      </xdr:blipFill>
      <xdr:spPr bwMode="auto">
        <a:xfrm>
          <a:off x="615950" y="1549400"/>
          <a:ext cx="4000000" cy="933333"/>
        </a:xfrm>
        <a:prstGeom prst="rect">
          <a:avLst/>
        </a:prstGeom>
      </xdr:spPr>
    </xdr:pic>
    <xdr:clientData/>
  </xdr:twoCellAnchor>
</xdr:wsDr>
</file>

<file path=xl/tables/table1.xml><?xml version="1.0" encoding="utf-8"?>
<table xmlns="http://schemas.openxmlformats.org/spreadsheetml/2006/main" id="1" name="Tableau423" displayName="Tableau423" ref="B3:O27">
  <autoFilter ref="B3:O27"/>
  <sortState ref="B4:O27">
    <sortCondition ref="D3:D27"/>
  </sortState>
  <tableColumns count="14">
    <tableColumn id="1" name="Question" dataDxfId="13"/>
    <tableColumn id="2" name="Colonne1" dataDxfId="12"/>
    <tableColumn id="3" name="Action" dataDxfId="11"/>
    <tableColumn id="4" name="Désignation de l'action" dataDxfId="10"/>
    <tableColumn id="5" name="Critères / attendus" dataDxfId="9"/>
    <tableColumn id="6" name="1" dataDxfId="8"/>
    <tableColumn id="7" name="2" dataDxfId="7"/>
    <tableColumn id="8" name="3" dataDxfId="6"/>
    <tableColumn id="9" name="4" dataDxfId="5"/>
    <tableColumn id="10" name="C11" dataDxfId="4"/>
    <tableColumn id="11" name="C12" dataDxfId="3"/>
    <tableColumn id="12" name="Niveau " dataDxfId="2"/>
    <tableColumn id="13" name="C112" dataDxfId="1"/>
    <tableColumn id="14" name="C122"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workbookViewId="0">
      <selection activeCell="H25" sqref="H25"/>
    </sheetView>
  </sheetViews>
  <sheetFormatPr baseColWidth="10" defaultRowHeight="15"/>
  <sheetData>
    <row r="2" spans="1:6">
      <c r="B2" s="1" t="s">
        <v>0</v>
      </c>
    </row>
    <row r="3" spans="1:6">
      <c r="B3" s="1" t="s">
        <v>1</v>
      </c>
    </row>
    <row r="5" spans="1:6">
      <c r="A5" s="1" t="s">
        <v>2</v>
      </c>
      <c r="B5" s="1" t="s">
        <v>3</v>
      </c>
    </row>
    <row r="6" spans="1:6">
      <c r="A6" t="s">
        <v>4</v>
      </c>
      <c r="B6" t="s">
        <v>5</v>
      </c>
    </row>
    <row r="7" spans="1:6">
      <c r="A7" t="s">
        <v>6</v>
      </c>
      <c r="B7" s="2" t="s">
        <v>7</v>
      </c>
      <c r="C7" s="3"/>
      <c r="D7" s="3"/>
      <c r="E7" s="3"/>
      <c r="F7" s="3"/>
    </row>
    <row r="8" spans="1:6">
      <c r="B8" t="s">
        <v>8</v>
      </c>
    </row>
    <row r="15" spans="1:6">
      <c r="A15" t="s">
        <v>9</v>
      </c>
      <c r="B15" t="s">
        <v>10</v>
      </c>
    </row>
    <row r="17" spans="1:14">
      <c r="A17" s="1" t="s">
        <v>11</v>
      </c>
      <c r="B17" s="1" t="s">
        <v>12</v>
      </c>
    </row>
    <row r="18" spans="1:14" ht="14.65" customHeight="1">
      <c r="A18" t="s">
        <v>13</v>
      </c>
      <c r="B18" t="s">
        <v>14</v>
      </c>
      <c r="E18" s="4"/>
      <c r="F18" s="4"/>
      <c r="G18" s="4"/>
      <c r="H18" s="4"/>
      <c r="I18" s="4"/>
      <c r="J18" s="4"/>
      <c r="K18" s="4"/>
      <c r="L18" s="4"/>
      <c r="M18" s="4"/>
      <c r="N18" s="4"/>
    </row>
    <row r="19" spans="1:14" ht="14.65" customHeight="1">
      <c r="A19" t="s">
        <v>15</v>
      </c>
      <c r="B19" s="345" t="s">
        <v>16</v>
      </c>
      <c r="C19" s="345"/>
      <c r="D19" s="345"/>
      <c r="E19" s="345"/>
      <c r="F19" s="345"/>
      <c r="G19" s="345"/>
      <c r="H19" s="345"/>
      <c r="I19" s="345"/>
      <c r="J19" s="345"/>
      <c r="K19" s="345"/>
      <c r="L19" s="4"/>
      <c r="M19" s="4"/>
      <c r="N19" s="4"/>
    </row>
    <row r="20" spans="1:14">
      <c r="B20" s="345"/>
      <c r="C20" s="345"/>
      <c r="D20" s="345"/>
      <c r="E20" s="345"/>
      <c r="F20" s="345"/>
      <c r="G20" s="345"/>
      <c r="H20" s="345"/>
      <c r="I20" s="345"/>
      <c r="J20" s="345"/>
      <c r="K20" s="345"/>
      <c r="L20" s="4"/>
      <c r="M20" s="4"/>
      <c r="N20" s="4"/>
    </row>
    <row r="21" spans="1:14">
      <c r="A21" t="s">
        <v>17</v>
      </c>
      <c r="B21" t="s">
        <v>18</v>
      </c>
    </row>
    <row r="22" spans="1:14" ht="14.65" customHeight="1">
      <c r="B22" s="345" t="s">
        <v>19</v>
      </c>
      <c r="C22" s="345"/>
      <c r="D22" s="345"/>
      <c r="E22" s="345"/>
      <c r="F22" s="345"/>
      <c r="G22" s="345"/>
      <c r="H22" s="345"/>
      <c r="I22" s="345"/>
      <c r="J22" s="345"/>
      <c r="K22" s="345"/>
    </row>
    <row r="23" spans="1:14">
      <c r="A23" t="s">
        <v>20</v>
      </c>
      <c r="B23" t="s">
        <v>21</v>
      </c>
    </row>
    <row r="26" spans="1:14">
      <c r="A26" s="1" t="s">
        <v>22</v>
      </c>
      <c r="B26" s="1" t="s">
        <v>23</v>
      </c>
    </row>
    <row r="27" spans="1:14">
      <c r="A27" t="s">
        <v>24</v>
      </c>
      <c r="B27" t="s">
        <v>25</v>
      </c>
    </row>
    <row r="28" spans="1:14">
      <c r="A28" t="s">
        <v>26</v>
      </c>
      <c r="B28" t="s">
        <v>27</v>
      </c>
    </row>
    <row r="29" spans="1:14">
      <c r="B29" s="345" t="s">
        <v>28</v>
      </c>
      <c r="C29" s="345"/>
      <c r="D29" s="345"/>
      <c r="E29" s="345"/>
      <c r="F29" s="345"/>
      <c r="G29" s="345"/>
      <c r="H29" s="345"/>
      <c r="I29" s="345"/>
      <c r="J29" s="345"/>
      <c r="K29" s="345"/>
    </row>
    <row r="30" spans="1:14">
      <c r="B30" s="345"/>
      <c r="C30" s="345"/>
      <c r="D30" s="345"/>
      <c r="E30" s="345"/>
      <c r="F30" s="345"/>
      <c r="G30" s="345"/>
      <c r="H30" s="345"/>
      <c r="I30" s="345"/>
      <c r="J30" s="345"/>
      <c r="K30" s="345"/>
    </row>
    <row r="31" spans="1:14">
      <c r="A31" t="s">
        <v>29</v>
      </c>
      <c r="B31" t="s">
        <v>30</v>
      </c>
    </row>
    <row r="32" spans="1:14">
      <c r="B32" s="345" t="s">
        <v>31</v>
      </c>
      <c r="C32" s="345"/>
      <c r="D32" s="345"/>
      <c r="E32" s="345"/>
      <c r="F32" s="345"/>
      <c r="G32" s="345"/>
      <c r="H32" s="345"/>
      <c r="I32" s="345"/>
      <c r="J32" s="345"/>
      <c r="K32" s="345"/>
    </row>
    <row r="33" spans="1:11">
      <c r="B33" s="345" t="s">
        <v>32</v>
      </c>
      <c r="C33" s="345"/>
      <c r="D33" s="345"/>
      <c r="E33" s="345"/>
      <c r="F33" s="345"/>
      <c r="G33" s="345"/>
      <c r="H33" s="345"/>
      <c r="I33" s="345"/>
      <c r="J33" s="345"/>
      <c r="K33" s="345"/>
    </row>
    <row r="34" spans="1:11">
      <c r="A34" t="s">
        <v>33</v>
      </c>
      <c r="B34" t="s">
        <v>34</v>
      </c>
    </row>
    <row r="35" spans="1:11">
      <c r="B35" s="345" t="s">
        <v>35</v>
      </c>
      <c r="C35" s="345"/>
      <c r="D35" s="345"/>
      <c r="E35" s="345"/>
      <c r="F35" s="345"/>
      <c r="G35" s="345"/>
      <c r="H35" s="345"/>
      <c r="I35" s="345"/>
      <c r="J35" s="345"/>
      <c r="K35" s="345"/>
    </row>
    <row r="36" spans="1:11">
      <c r="B36" s="345" t="s">
        <v>36</v>
      </c>
      <c r="C36" s="345"/>
      <c r="D36" s="345"/>
      <c r="E36" s="345"/>
      <c r="F36" s="345"/>
      <c r="G36" s="345"/>
      <c r="H36" s="345"/>
      <c r="I36" s="345"/>
      <c r="J36" s="345"/>
      <c r="K36" s="345"/>
    </row>
    <row r="38" spans="1:11">
      <c r="A38" s="1" t="s">
        <v>22</v>
      </c>
      <c r="B38" s="1" t="s">
        <v>37</v>
      </c>
    </row>
    <row r="39" spans="1:11">
      <c r="A39" t="s">
        <v>24</v>
      </c>
      <c r="B39" t="s">
        <v>38</v>
      </c>
    </row>
    <row r="40" spans="1:11">
      <c r="B40" t="s">
        <v>39</v>
      </c>
    </row>
    <row r="41" spans="1:11">
      <c r="B41" s="345" t="s">
        <v>40</v>
      </c>
      <c r="C41" s="345"/>
      <c r="D41" s="345"/>
      <c r="E41" s="345"/>
      <c r="F41" s="345"/>
      <c r="G41" s="345"/>
      <c r="H41" s="345"/>
      <c r="I41" s="345"/>
      <c r="J41" s="345"/>
      <c r="K41" s="345"/>
    </row>
  </sheetData>
  <mergeCells count="8">
    <mergeCell ref="B35:K35"/>
    <mergeCell ref="B36:K36"/>
    <mergeCell ref="B41:K41"/>
    <mergeCell ref="B19:K20"/>
    <mergeCell ref="B22:K22"/>
    <mergeCell ref="B29:K30"/>
    <mergeCell ref="B32:K32"/>
    <mergeCell ref="B33:K33"/>
  </mergeCells>
  <pageMargins left="0.7" right="0.7" top="0.75" bottom="0.75" header="0.3" footer="0.3"/>
  <pageSetup paperSize="9" firstPageNumber="2147483648"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3"/>
  <sheetViews>
    <sheetView tabSelected="1" workbookViewId="0">
      <selection activeCell="B38" sqref="B38:H53"/>
    </sheetView>
  </sheetViews>
  <sheetFormatPr baseColWidth="10" defaultRowHeight="15"/>
  <cols>
    <col min="2" max="8" width="15.5703125" customWidth="1"/>
  </cols>
  <sheetData>
    <row r="2" spans="2:9" ht="18.75">
      <c r="B2" s="346" t="s">
        <v>41</v>
      </c>
      <c r="C2" s="346"/>
      <c r="D2" s="346"/>
      <c r="E2" s="346"/>
      <c r="F2" s="346"/>
      <c r="G2" s="346"/>
      <c r="H2" s="346"/>
    </row>
    <row r="3" spans="2:9" ht="18.75">
      <c r="B3" s="5"/>
      <c r="C3" t="s">
        <v>42</v>
      </c>
    </row>
    <row r="4" spans="2:9">
      <c r="B4" s="6" t="s">
        <v>43</v>
      </c>
      <c r="C4" s="7" t="s">
        <v>44</v>
      </c>
    </row>
    <row r="5" spans="2:9">
      <c r="B5" s="1"/>
      <c r="C5" s="8"/>
    </row>
    <row r="6" spans="2:9" ht="14.65" customHeight="1">
      <c r="B6" s="347" t="s">
        <v>45</v>
      </c>
      <c r="C6" s="348"/>
      <c r="D6" s="348"/>
      <c r="E6" s="348"/>
      <c r="F6" s="348"/>
      <c r="G6" s="348"/>
      <c r="H6" s="349"/>
      <c r="I6" s="4"/>
    </row>
    <row r="7" spans="2:9">
      <c r="B7" s="350"/>
      <c r="C7" s="351"/>
      <c r="D7" s="351"/>
      <c r="E7" s="351"/>
      <c r="F7" s="351"/>
      <c r="G7" s="351"/>
      <c r="H7" s="352"/>
      <c r="I7" s="4"/>
    </row>
    <row r="8" spans="2:9">
      <c r="B8" s="9"/>
      <c r="C8" s="9"/>
      <c r="D8" t="s">
        <v>42</v>
      </c>
      <c r="E8" s="9"/>
      <c r="F8" s="9"/>
      <c r="G8" s="9"/>
      <c r="H8" t="s">
        <v>42</v>
      </c>
      <c r="I8" s="9"/>
    </row>
    <row r="9" spans="2:9">
      <c r="B9" s="1" t="s">
        <v>46</v>
      </c>
      <c r="C9" s="1"/>
      <c r="D9" s="10" t="s">
        <v>47</v>
      </c>
      <c r="E9" s="1"/>
      <c r="F9" s="1" t="s">
        <v>48</v>
      </c>
      <c r="G9" s="1"/>
      <c r="H9" s="10" t="s">
        <v>47</v>
      </c>
    </row>
    <row r="10" spans="2:9">
      <c r="B10" s="1"/>
      <c r="C10" t="s">
        <v>42</v>
      </c>
      <c r="D10" s="1"/>
      <c r="E10" s="1"/>
      <c r="F10" s="1"/>
      <c r="G10" s="1"/>
      <c r="H10" s="1"/>
    </row>
    <row r="11" spans="2:9">
      <c r="B11" s="6" t="s">
        <v>49</v>
      </c>
      <c r="C11" s="11" t="s">
        <v>47</v>
      </c>
      <c r="D11" s="12" t="s">
        <v>50</v>
      </c>
      <c r="E11" s="353" t="s">
        <v>51</v>
      </c>
      <c r="F11" s="353"/>
      <c r="G11" s="353"/>
      <c r="H11" s="354"/>
      <c r="I11" s="13"/>
    </row>
    <row r="12" spans="2:9">
      <c r="B12" s="1"/>
      <c r="C12" s="355" t="s">
        <v>52</v>
      </c>
      <c r="D12" s="356"/>
      <c r="E12" s="14" t="s">
        <v>53</v>
      </c>
      <c r="F12" s="361" t="s">
        <v>51</v>
      </c>
      <c r="G12" s="361"/>
      <c r="H12" s="362"/>
      <c r="I12" s="17"/>
    </row>
    <row r="13" spans="2:9">
      <c r="B13" s="1"/>
      <c r="C13" s="357"/>
      <c r="D13" s="358"/>
      <c r="E13" s="18" t="s">
        <v>54</v>
      </c>
      <c r="F13" s="363" t="s">
        <v>51</v>
      </c>
      <c r="G13" s="363"/>
      <c r="H13" s="364"/>
      <c r="I13" s="17"/>
    </row>
    <row r="14" spans="2:9">
      <c r="C14" s="359"/>
      <c r="D14" s="360"/>
      <c r="E14" s="19" t="s">
        <v>55</v>
      </c>
      <c r="F14" s="365" t="s">
        <v>51</v>
      </c>
      <c r="G14" s="365"/>
      <c r="H14" s="366"/>
      <c r="I14" s="17"/>
    </row>
    <row r="15" spans="2:9">
      <c r="F15" s="20"/>
      <c r="G15" s="8"/>
      <c r="H15" s="8"/>
    </row>
    <row r="16" spans="2:9">
      <c r="B16" s="367" t="s">
        <v>56</v>
      </c>
      <c r="C16" s="368"/>
      <c r="D16" s="368"/>
      <c r="E16" s="368"/>
      <c r="F16" s="368"/>
      <c r="G16" s="368"/>
      <c r="H16" s="369"/>
    </row>
    <row r="17" spans="2:8">
      <c r="B17" s="370" t="s">
        <v>57</v>
      </c>
      <c r="C17" s="371"/>
      <c r="D17" s="371"/>
      <c r="E17" s="371" t="s">
        <v>58</v>
      </c>
      <c r="F17" s="371"/>
      <c r="G17" s="371"/>
      <c r="H17" s="23" t="s">
        <v>59</v>
      </c>
    </row>
    <row r="18" spans="2:8">
      <c r="B18" s="372" t="s">
        <v>51</v>
      </c>
      <c r="C18" s="365"/>
      <c r="D18" s="365"/>
      <c r="E18" s="365" t="s">
        <v>51</v>
      </c>
      <c r="F18" s="365"/>
      <c r="G18" s="365"/>
      <c r="H18" s="24" t="s">
        <v>51</v>
      </c>
    </row>
    <row r="19" spans="2:8">
      <c r="B19" s="8"/>
      <c r="C19" s="8"/>
      <c r="D19" s="8"/>
      <c r="E19" s="8"/>
      <c r="F19" s="8"/>
      <c r="G19" s="8"/>
      <c r="H19" s="17"/>
    </row>
    <row r="20" spans="2:8">
      <c r="B20" s="367" t="s">
        <v>60</v>
      </c>
      <c r="C20" s="368"/>
      <c r="D20" s="368"/>
      <c r="E20" s="368"/>
      <c r="F20" s="368"/>
      <c r="G20" s="368"/>
      <c r="H20" s="369"/>
    </row>
    <row r="21" spans="2:8">
      <c r="B21" s="370" t="s">
        <v>57</v>
      </c>
      <c r="C21" s="371"/>
      <c r="D21" s="371"/>
      <c r="E21" s="371" t="s">
        <v>58</v>
      </c>
      <c r="F21" s="371"/>
      <c r="G21" s="371"/>
      <c r="H21" s="23" t="s">
        <v>59</v>
      </c>
    </row>
    <row r="22" spans="2:8">
      <c r="B22" s="372" t="s">
        <v>51</v>
      </c>
      <c r="C22" s="365"/>
      <c r="D22" s="365"/>
      <c r="E22" s="365" t="s">
        <v>51</v>
      </c>
      <c r="F22" s="365"/>
      <c r="G22" s="365"/>
      <c r="H22" s="24" t="s">
        <v>51</v>
      </c>
    </row>
    <row r="24" spans="2:8">
      <c r="B24" s="367" t="s">
        <v>61</v>
      </c>
      <c r="C24" s="368"/>
      <c r="D24" s="368"/>
      <c r="E24" s="368"/>
      <c r="F24" s="368"/>
      <c r="G24" s="368"/>
      <c r="H24" s="369"/>
    </row>
    <row r="25" spans="2:8">
      <c r="B25" s="373" t="s">
        <v>57</v>
      </c>
      <c r="C25" s="374"/>
      <c r="D25" s="374"/>
      <c r="E25" s="374"/>
      <c r="F25" s="374" t="s">
        <v>58</v>
      </c>
      <c r="G25" s="374"/>
      <c r="H25" s="375"/>
    </row>
    <row r="26" spans="2:8">
      <c r="B26" s="376" t="s">
        <v>51</v>
      </c>
      <c r="C26" s="363"/>
      <c r="D26" s="363"/>
      <c r="E26" s="363"/>
      <c r="F26" s="377" t="s">
        <v>51</v>
      </c>
      <c r="G26" s="378"/>
      <c r="H26" s="379"/>
    </row>
    <row r="27" spans="2:8">
      <c r="B27" s="376" t="s">
        <v>51</v>
      </c>
      <c r="C27" s="363"/>
      <c r="D27" s="363"/>
      <c r="E27" s="363"/>
      <c r="F27" s="377" t="s">
        <v>51</v>
      </c>
      <c r="G27" s="378"/>
      <c r="H27" s="379"/>
    </row>
    <row r="28" spans="2:8">
      <c r="B28" s="372" t="s">
        <v>51</v>
      </c>
      <c r="C28" s="365"/>
      <c r="D28" s="365"/>
      <c r="E28" s="365"/>
      <c r="F28" s="380" t="s">
        <v>51</v>
      </c>
      <c r="G28" s="381"/>
      <c r="H28" s="382"/>
    </row>
    <row r="29" spans="2:8">
      <c r="B29" s="8"/>
      <c r="C29" s="8"/>
      <c r="D29" s="8"/>
      <c r="E29" s="8"/>
      <c r="F29" s="8"/>
      <c r="G29" s="8"/>
    </row>
    <row r="30" spans="2:8">
      <c r="B30" s="367" t="s">
        <v>62</v>
      </c>
      <c r="C30" s="368"/>
      <c r="D30" s="368"/>
      <c r="E30" s="368"/>
      <c r="F30" s="368"/>
      <c r="G30" s="368"/>
      <c r="H30" s="369"/>
    </row>
    <row r="31" spans="2:8">
      <c r="B31" s="376" t="s">
        <v>51</v>
      </c>
      <c r="C31" s="363"/>
      <c r="D31" s="363"/>
      <c r="E31" s="363"/>
      <c r="F31" s="363"/>
      <c r="G31" s="363"/>
      <c r="H31" s="364"/>
    </row>
    <row r="32" spans="2:8">
      <c r="B32" s="376" t="s">
        <v>51</v>
      </c>
      <c r="C32" s="363"/>
      <c r="D32" s="363"/>
      <c r="E32" s="363"/>
      <c r="F32" s="363"/>
      <c r="G32" s="363"/>
      <c r="H32" s="364"/>
    </row>
    <row r="33" spans="2:8">
      <c r="B33" s="376" t="s">
        <v>51</v>
      </c>
      <c r="C33" s="363"/>
      <c r="D33" s="363"/>
      <c r="E33" s="363"/>
      <c r="F33" s="363"/>
      <c r="G33" s="363"/>
      <c r="H33" s="364"/>
    </row>
    <row r="34" spans="2:8">
      <c r="B34" s="372" t="s">
        <v>51</v>
      </c>
      <c r="C34" s="365"/>
      <c r="D34" s="365"/>
      <c r="E34" s="365"/>
      <c r="F34" s="365"/>
      <c r="G34" s="365"/>
      <c r="H34" s="366"/>
    </row>
    <row r="37" spans="2:8">
      <c r="B37" s="1" t="s">
        <v>63</v>
      </c>
    </row>
    <row r="38" spans="2:8">
      <c r="B38" s="383" t="s">
        <v>64</v>
      </c>
      <c r="C38" s="384"/>
      <c r="D38" s="384"/>
      <c r="E38" s="384"/>
      <c r="F38" s="384"/>
      <c r="G38" s="384"/>
      <c r="H38" s="385"/>
    </row>
    <row r="39" spans="2:8">
      <c r="B39" s="386"/>
      <c r="C39" s="387"/>
      <c r="D39" s="387"/>
      <c r="E39" s="387"/>
      <c r="F39" s="387"/>
      <c r="G39" s="387"/>
      <c r="H39" s="388"/>
    </row>
    <row r="40" spans="2:8">
      <c r="B40" s="386"/>
      <c r="C40" s="387"/>
      <c r="D40" s="387"/>
      <c r="E40" s="387"/>
      <c r="F40" s="387"/>
      <c r="G40" s="387"/>
      <c r="H40" s="388"/>
    </row>
    <row r="41" spans="2:8">
      <c r="B41" s="386"/>
      <c r="C41" s="387"/>
      <c r="D41" s="387"/>
      <c r="E41" s="387"/>
      <c r="F41" s="387"/>
      <c r="G41" s="387"/>
      <c r="H41" s="388"/>
    </row>
    <row r="42" spans="2:8">
      <c r="B42" s="386"/>
      <c r="C42" s="387"/>
      <c r="D42" s="387"/>
      <c r="E42" s="387"/>
      <c r="F42" s="387"/>
      <c r="G42" s="387"/>
      <c r="H42" s="388"/>
    </row>
    <row r="43" spans="2:8">
      <c r="B43" s="386"/>
      <c r="C43" s="387"/>
      <c r="D43" s="387"/>
      <c r="E43" s="387"/>
      <c r="F43" s="387"/>
      <c r="G43" s="387"/>
      <c r="H43" s="388"/>
    </row>
    <row r="44" spans="2:8">
      <c r="B44" s="386"/>
      <c r="C44" s="387"/>
      <c r="D44" s="387"/>
      <c r="E44" s="387"/>
      <c r="F44" s="387"/>
      <c r="G44" s="387"/>
      <c r="H44" s="388"/>
    </row>
    <row r="45" spans="2:8">
      <c r="B45" s="386"/>
      <c r="C45" s="387"/>
      <c r="D45" s="387"/>
      <c r="E45" s="387"/>
      <c r="F45" s="387"/>
      <c r="G45" s="387"/>
      <c r="H45" s="388"/>
    </row>
    <row r="46" spans="2:8">
      <c r="B46" s="386"/>
      <c r="C46" s="387"/>
      <c r="D46" s="387"/>
      <c r="E46" s="387"/>
      <c r="F46" s="387"/>
      <c r="G46" s="387"/>
      <c r="H46" s="388"/>
    </row>
    <row r="47" spans="2:8">
      <c r="B47" s="386"/>
      <c r="C47" s="387"/>
      <c r="D47" s="387"/>
      <c r="E47" s="387"/>
      <c r="F47" s="387"/>
      <c r="G47" s="387"/>
      <c r="H47" s="388"/>
    </row>
    <row r="48" spans="2:8">
      <c r="B48" s="386"/>
      <c r="C48" s="387"/>
      <c r="D48" s="387"/>
      <c r="E48" s="387"/>
      <c r="F48" s="387"/>
      <c r="G48" s="387"/>
      <c r="H48" s="388"/>
    </row>
    <row r="49" spans="2:8">
      <c r="B49" s="386"/>
      <c r="C49" s="387"/>
      <c r="D49" s="387"/>
      <c r="E49" s="387"/>
      <c r="F49" s="387"/>
      <c r="G49" s="387"/>
      <c r="H49" s="388"/>
    </row>
    <row r="50" spans="2:8">
      <c r="B50" s="386"/>
      <c r="C50" s="387"/>
      <c r="D50" s="387"/>
      <c r="E50" s="387"/>
      <c r="F50" s="387"/>
      <c r="G50" s="387"/>
      <c r="H50" s="388"/>
    </row>
    <row r="51" spans="2:8">
      <c r="B51" s="386"/>
      <c r="C51" s="387"/>
      <c r="D51" s="387"/>
      <c r="E51" s="387"/>
      <c r="F51" s="387"/>
      <c r="G51" s="387"/>
      <c r="H51" s="388"/>
    </row>
    <row r="52" spans="2:8">
      <c r="B52" s="386"/>
      <c r="C52" s="387"/>
      <c r="D52" s="387"/>
      <c r="E52" s="387"/>
      <c r="F52" s="387"/>
      <c r="G52" s="387"/>
      <c r="H52" s="388"/>
    </row>
    <row r="53" spans="2:8">
      <c r="B53" s="389"/>
      <c r="C53" s="390"/>
      <c r="D53" s="390"/>
      <c r="E53" s="390"/>
      <c r="F53" s="390"/>
      <c r="G53" s="390"/>
      <c r="H53" s="391"/>
    </row>
    <row r="54" spans="2:8">
      <c r="B54" s="1" t="s">
        <v>65</v>
      </c>
    </row>
    <row r="55" spans="2:8">
      <c r="B55" s="392" t="s">
        <v>66</v>
      </c>
      <c r="C55" s="392"/>
      <c r="D55" s="392"/>
      <c r="E55" s="392"/>
      <c r="F55" s="392"/>
      <c r="G55" s="392"/>
      <c r="H55" s="392"/>
    </row>
    <row r="56" spans="2:8">
      <c r="B56" s="392"/>
      <c r="C56" s="392"/>
      <c r="D56" s="392"/>
      <c r="E56" s="392"/>
      <c r="F56" s="392"/>
      <c r="G56" s="392"/>
      <c r="H56" s="392"/>
    </row>
    <row r="57" spans="2:8">
      <c r="B57" t="s">
        <v>67</v>
      </c>
    </row>
    <row r="58" spans="2:8">
      <c r="B58" t="s">
        <v>68</v>
      </c>
    </row>
    <row r="59" spans="2:8">
      <c r="B59" t="s">
        <v>69</v>
      </c>
    </row>
    <row r="60" spans="2:8">
      <c r="B60" t="s">
        <v>70</v>
      </c>
    </row>
    <row r="61" spans="2:8">
      <c r="B61" t="s">
        <v>71</v>
      </c>
    </row>
    <row r="62" spans="2:8">
      <c r="B62" t="s">
        <v>72</v>
      </c>
    </row>
    <row r="63" spans="2:8">
      <c r="B63" t="s">
        <v>73</v>
      </c>
    </row>
  </sheetData>
  <mergeCells count="33">
    <mergeCell ref="B55:H56"/>
    <mergeCell ref="B31:H31"/>
    <mergeCell ref="B32:H32"/>
    <mergeCell ref="B33:H33"/>
    <mergeCell ref="B34:H34"/>
    <mergeCell ref="B38:H53"/>
    <mergeCell ref="B27:E27"/>
    <mergeCell ref="F27:H27"/>
    <mergeCell ref="B28:E28"/>
    <mergeCell ref="F28:H28"/>
    <mergeCell ref="B30:H30"/>
    <mergeCell ref="B24:H24"/>
    <mergeCell ref="B25:E25"/>
    <mergeCell ref="F25:H25"/>
    <mergeCell ref="B26:E26"/>
    <mergeCell ref="F26:H26"/>
    <mergeCell ref="B20:H20"/>
    <mergeCell ref="B21:D21"/>
    <mergeCell ref="E21:G21"/>
    <mergeCell ref="B22:D22"/>
    <mergeCell ref="E22:G22"/>
    <mergeCell ref="B16:H16"/>
    <mergeCell ref="B17:D17"/>
    <mergeCell ref="E17:G17"/>
    <mergeCell ref="B18:D18"/>
    <mergeCell ref="E18:G18"/>
    <mergeCell ref="B2:H2"/>
    <mergeCell ref="B6:H7"/>
    <mergeCell ref="E11:H11"/>
    <mergeCell ref="C12:D14"/>
    <mergeCell ref="F12:H12"/>
    <mergeCell ref="F13:H13"/>
    <mergeCell ref="F14:H14"/>
  </mergeCells>
  <pageMargins left="0.7" right="0.7" top="0.75" bottom="0.75" header="0.3" footer="0.3"/>
  <pageSetup paperSize="9" firstPageNumber="2147483648"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 générales'!$D$3:$D$8</xm:f>
          </x14:formula1>
          <xm:sqref>C4:C5</xm:sqref>
        </x14:dataValidation>
        <x14:dataValidation type="list" allowBlank="1" showInputMessage="1" showErrorMessage="1">
          <x14:formula1>
            <xm:f>'Données générales'!$E$3:$E$36</xm:f>
          </x14:formula1>
          <xm:sqref>C11</xm:sqref>
        </x14:dataValidation>
        <x14:dataValidation type="list" allowBlank="1" showInputMessage="1" showErrorMessage="1">
          <x14:formula1>
            <xm:f>'Données générales'!$A$3:$A$5</xm:f>
          </x14:formula1>
          <xm:sqref>D9 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F4" zoomScale="85" workbookViewId="0">
      <selection activeCell="D18" sqref="D18"/>
    </sheetView>
  </sheetViews>
  <sheetFormatPr baseColWidth="10" defaultRowHeight="15"/>
  <cols>
    <col min="1" max="1" width="5.28515625" customWidth="1"/>
    <col min="2" max="2" width="7.42578125" customWidth="1"/>
    <col min="3" max="3" width="33.28515625" customWidth="1"/>
    <col min="4" max="4" width="49" customWidth="1"/>
    <col min="5" max="5" width="27.7109375" customWidth="1"/>
    <col min="6" max="6" width="115.7109375" customWidth="1"/>
    <col min="7" max="7" width="12.5703125" customWidth="1"/>
    <col min="8" max="8" width="7.28515625" customWidth="1"/>
    <col min="9" max="13" width="20.5703125" customWidth="1"/>
    <col min="15" max="15" width="12.140625" customWidth="1"/>
  </cols>
  <sheetData>
    <row r="1" spans="1:15">
      <c r="A1" s="25">
        <v>4</v>
      </c>
      <c r="B1" s="26" t="s">
        <v>74</v>
      </c>
      <c r="C1" s="26" t="s">
        <v>75</v>
      </c>
      <c r="D1" s="26" t="s">
        <v>76</v>
      </c>
      <c r="E1" s="27" t="s">
        <v>77</v>
      </c>
      <c r="F1" s="27"/>
      <c r="G1" s="27"/>
      <c r="H1" s="27"/>
      <c r="I1" s="393" t="s">
        <v>78</v>
      </c>
      <c r="J1" s="393"/>
      <c r="K1" s="393"/>
      <c r="L1" s="393"/>
      <c r="M1" s="393"/>
      <c r="N1" s="27"/>
      <c r="O1" s="27"/>
    </row>
    <row r="2" spans="1:15">
      <c r="E2" s="1" t="s">
        <v>79</v>
      </c>
      <c r="I2" s="394" t="s">
        <v>80</v>
      </c>
      <c r="J2" s="394"/>
      <c r="K2" s="394"/>
      <c r="L2" s="394"/>
      <c r="M2" s="394"/>
      <c r="N2" s="394"/>
      <c r="O2" s="394"/>
    </row>
    <row r="3" spans="1:15">
      <c r="C3" s="28" t="s">
        <v>81</v>
      </c>
      <c r="D3" s="28" t="s">
        <v>82</v>
      </c>
      <c r="E3" s="29" t="s">
        <v>83</v>
      </c>
      <c r="F3" t="s">
        <v>84</v>
      </c>
      <c r="G3" s="395" t="s">
        <v>85</v>
      </c>
      <c r="H3" s="30"/>
      <c r="I3" s="397" t="s">
        <v>86</v>
      </c>
      <c r="J3" s="32" t="s">
        <v>87</v>
      </c>
      <c r="K3" s="399" t="s">
        <v>88</v>
      </c>
      <c r="L3" s="401" t="s">
        <v>89</v>
      </c>
      <c r="M3" s="403" t="s">
        <v>90</v>
      </c>
      <c r="N3" s="403" t="s">
        <v>91</v>
      </c>
      <c r="O3" s="403" t="s">
        <v>92</v>
      </c>
    </row>
    <row r="4" spans="1:15">
      <c r="C4" s="405" t="s">
        <v>76</v>
      </c>
      <c r="D4" s="408" t="s">
        <v>93</v>
      </c>
      <c r="E4" s="33" t="s">
        <v>42</v>
      </c>
      <c r="F4" s="34"/>
      <c r="G4" s="396"/>
      <c r="H4" s="30"/>
      <c r="I4" s="398"/>
      <c r="J4" s="35" t="s">
        <v>94</v>
      </c>
      <c r="K4" s="400"/>
      <c r="L4" s="402"/>
      <c r="M4" s="404"/>
      <c r="N4" s="404"/>
      <c r="O4" s="404"/>
    </row>
    <row r="5" spans="1:15">
      <c r="C5" s="406"/>
      <c r="D5" s="409"/>
      <c r="E5" s="36" t="s">
        <v>47</v>
      </c>
      <c r="F5" s="37" t="str">
        <f>VLOOKUP(E5,Tâches!G111:H125,2,FALSE)</f>
        <v>?</v>
      </c>
      <c r="G5" s="38" t="str">
        <f>VLOOKUP(E5,Tâches!I111:J125,2,FALSE)</f>
        <v>?</v>
      </c>
      <c r="H5" s="39"/>
      <c r="I5" s="40" t="s">
        <v>95</v>
      </c>
      <c r="J5" s="15" t="s">
        <v>95</v>
      </c>
      <c r="K5" s="15" t="s">
        <v>95</v>
      </c>
      <c r="L5" s="15" t="s">
        <v>95</v>
      </c>
      <c r="M5" s="16" t="s">
        <v>95</v>
      </c>
      <c r="N5" s="16" t="s">
        <v>95</v>
      </c>
      <c r="O5" s="16" t="s">
        <v>95</v>
      </c>
    </row>
    <row r="6" spans="1:15">
      <c r="C6" s="406"/>
      <c r="D6" s="409"/>
      <c r="E6" s="36" t="s">
        <v>96</v>
      </c>
      <c r="F6" s="37" t="str">
        <f>VLOOKUP(E6,Tâches!G111:H125,2,FALSE)</f>
        <v>Réaliser le dépannage : analyser les informations, diagnostiquer le dysfonctionnement, déterminer la procédure d’intervention, approvisionner en matériels, équipements et outillages</v>
      </c>
      <c r="G6" s="38" t="str">
        <f>VLOOKUP(E6,Tâches!I111:J125,2,FALSE)</f>
        <v>T2</v>
      </c>
      <c r="H6" s="39"/>
      <c r="I6" s="41"/>
      <c r="J6" s="42"/>
      <c r="K6" s="42"/>
      <c r="L6" s="42"/>
      <c r="M6" s="43"/>
      <c r="N6" s="43"/>
      <c r="O6" s="43"/>
    </row>
    <row r="7" spans="1:15">
      <c r="C7" s="406"/>
      <c r="D7" s="409"/>
      <c r="E7" s="36" t="s">
        <v>97</v>
      </c>
      <c r="F7" s="37" t="str">
        <f>VLOOKUP(E7,Tâches!G111:H125,2,FALSE)</f>
        <v>Analyser les risques liés à l’intervention</v>
      </c>
      <c r="G7" s="38" t="str">
        <f>VLOOKUP(E7,Tâches!I111:J125,2,FALSE)</f>
        <v>T2</v>
      </c>
      <c r="H7" s="39"/>
      <c r="I7" s="41"/>
      <c r="J7" s="42"/>
      <c r="K7" s="42"/>
      <c r="L7" s="42"/>
      <c r="M7" s="43"/>
      <c r="N7" s="43"/>
      <c r="O7" s="43"/>
    </row>
    <row r="8" spans="1:15">
      <c r="C8" s="406"/>
      <c r="D8" s="409"/>
      <c r="E8" s="36" t="s">
        <v>96</v>
      </c>
      <c r="F8" s="37" t="str">
        <f>VLOOKUP(E8,Tâches!G111:H125,2,FALSE)</f>
        <v>Réaliser le dépannage : analyser les informations, diagnostiquer le dysfonctionnement, déterminer la procédure d’intervention, approvisionner en matériels, équipements et outillages</v>
      </c>
      <c r="G8" s="38" t="str">
        <f>VLOOKUP(E8,Tâches!I111:J125,2,FALSE)</f>
        <v>T2</v>
      </c>
      <c r="H8" s="39"/>
      <c r="I8" s="41"/>
      <c r="J8" s="42"/>
      <c r="K8" s="42"/>
      <c r="L8" s="42"/>
      <c r="M8" s="43"/>
      <c r="N8" s="43"/>
      <c r="O8" s="43"/>
    </row>
    <row r="9" spans="1:15">
      <c r="C9" s="407"/>
      <c r="D9" s="409"/>
      <c r="E9" s="36" t="s">
        <v>96</v>
      </c>
      <c r="F9" s="37" t="str">
        <f>VLOOKUP(E9,Tâches!G111:H125,2,FALSE)</f>
        <v>Réaliser le dépannage : analyser les informations, diagnostiquer le dysfonctionnement, déterminer la procédure d’intervention, approvisionner en matériels, équipements et outillages</v>
      </c>
      <c r="G9" s="38" t="str">
        <f>VLOOKUP(E9,Tâches!I111:J125,2,FALSE)</f>
        <v>T2</v>
      </c>
      <c r="H9" s="39"/>
      <c r="I9" s="41"/>
      <c r="J9" s="42"/>
      <c r="K9" s="42"/>
      <c r="L9" s="42"/>
      <c r="M9" s="43"/>
      <c r="N9" s="43"/>
      <c r="O9" s="43"/>
    </row>
    <row r="10" spans="1:15">
      <c r="D10" s="409"/>
      <c r="E10" s="36" t="s">
        <v>96</v>
      </c>
      <c r="F10" s="37" t="str">
        <f>VLOOKUP(E10,Tâches!G111:H125,2,FALSE)</f>
        <v>Réaliser le dépannage : analyser les informations, diagnostiquer le dysfonctionnement, déterminer la procédure d’intervention, approvisionner en matériels, équipements et outillages</v>
      </c>
      <c r="G10" s="38" t="str">
        <f>VLOOKUP(E10,Tâches!I111:J125,2,FALSE)</f>
        <v>T2</v>
      </c>
      <c r="H10" s="39"/>
      <c r="I10" s="41"/>
      <c r="J10" s="42"/>
      <c r="K10" s="42"/>
      <c r="L10" s="42"/>
      <c r="M10" s="43"/>
      <c r="N10" s="43"/>
      <c r="O10" s="43"/>
    </row>
    <row r="11" spans="1:15">
      <c r="C11" s="17"/>
      <c r="D11" s="409"/>
      <c r="E11" s="36" t="s">
        <v>96</v>
      </c>
      <c r="F11" s="37" t="str">
        <f>VLOOKUP(E11,Tâches!G111:H125,2,FALSE)</f>
        <v>Réaliser le dépannage : analyser les informations, diagnostiquer le dysfonctionnement, déterminer la procédure d’intervention, approvisionner en matériels, équipements et outillages</v>
      </c>
      <c r="G11" s="38" t="str">
        <f>VLOOKUP(E11,Tâches!I111:J125,2,FALSE)</f>
        <v>T2</v>
      </c>
      <c r="H11" s="39"/>
      <c r="I11" s="41"/>
      <c r="J11" s="42"/>
      <c r="K11" s="42"/>
      <c r="L11" s="42"/>
      <c r="M11" s="43"/>
      <c r="N11" s="43"/>
      <c r="O11" s="43"/>
    </row>
    <row r="12" spans="1:15">
      <c r="C12" s="17"/>
      <c r="D12" s="410"/>
      <c r="E12" s="36" t="s">
        <v>96</v>
      </c>
      <c r="F12" s="37" t="str">
        <f>VLOOKUP(E12,Tâches!G111:H125,2,FALSE)</f>
        <v>Réaliser le dépannage : analyser les informations, diagnostiquer le dysfonctionnement, déterminer la procédure d’intervention, approvisionner en matériels, équipements et outillages</v>
      </c>
      <c r="G12" s="38" t="str">
        <f>VLOOKUP(E12,Tâches!I111:J125,2,FALSE)</f>
        <v>T2</v>
      </c>
      <c r="H12" s="39"/>
      <c r="I12" s="41"/>
      <c r="J12" s="42"/>
      <c r="K12" s="42"/>
      <c r="L12" s="42"/>
      <c r="M12" s="43"/>
      <c r="N12" s="43"/>
      <c r="O12" s="43"/>
    </row>
    <row r="13" spans="1:15">
      <c r="C13" s="44"/>
      <c r="E13" s="36" t="s">
        <v>96</v>
      </c>
      <c r="F13" s="37" t="str">
        <f>VLOOKUP(E13,Tâches!G111:H125,2,FALSE)</f>
        <v>Réaliser le dépannage : analyser les informations, diagnostiquer le dysfonctionnement, déterminer la procédure d’intervention, approvisionner en matériels, équipements et outillages</v>
      </c>
      <c r="G13" s="38" t="str">
        <f>VLOOKUP(E13,Tâches!I111:J125,2,FALSE)</f>
        <v>T2</v>
      </c>
      <c r="I13" s="41"/>
      <c r="J13" s="42"/>
      <c r="K13" s="42"/>
      <c r="L13" s="42"/>
      <c r="M13" s="43"/>
      <c r="N13" s="43"/>
      <c r="O13" s="43"/>
    </row>
    <row r="14" spans="1:15">
      <c r="C14" s="44"/>
      <c r="E14" s="36"/>
      <c r="F14" s="37" t="e">
        <f>VLOOKUP(E14,Tâches!G111:H125,2,FALSE)</f>
        <v>#N/A</v>
      </c>
      <c r="G14" s="38" t="e">
        <f>VLOOKUP(E14,Tâches!I111:J125,2,FALSE)</f>
        <v>#N/A</v>
      </c>
      <c r="I14" s="41"/>
      <c r="J14" s="42"/>
      <c r="K14" s="42"/>
      <c r="L14" s="42"/>
      <c r="M14" s="43"/>
      <c r="N14" s="43"/>
      <c r="O14" s="43"/>
    </row>
    <row r="15" spans="1:15">
      <c r="C15" s="44"/>
      <c r="E15" s="36"/>
      <c r="F15" s="37" t="e">
        <f>VLOOKUP(E15,Tâches!G111:H125,2,FALSE)</f>
        <v>#N/A</v>
      </c>
      <c r="G15" s="38" t="e">
        <f>VLOOKUP(E15,Tâches!I111:J125,2,FALSE)</f>
        <v>#N/A</v>
      </c>
      <c r="I15" s="41"/>
      <c r="J15" s="42"/>
      <c r="K15" s="42"/>
      <c r="L15" s="42"/>
      <c r="M15" s="43"/>
      <c r="N15" s="43"/>
      <c r="O15" s="43"/>
    </row>
    <row r="16" spans="1:15">
      <c r="C16" s="44"/>
      <c r="E16" s="36"/>
      <c r="F16" s="37" t="e">
        <f>VLOOKUP(E16,Tâches!G111:H125,2,FALSE)</f>
        <v>#N/A</v>
      </c>
      <c r="G16" s="38" t="e">
        <f>VLOOKUP(E16,Tâches!I111:J125,2,FALSE)</f>
        <v>#N/A</v>
      </c>
      <c r="I16" s="41"/>
      <c r="J16" s="42"/>
      <c r="K16" s="42"/>
      <c r="L16" s="42"/>
      <c r="M16" s="43"/>
      <c r="N16" s="43"/>
      <c r="O16" s="43"/>
    </row>
    <row r="17" spans="3:15">
      <c r="C17" s="44"/>
      <c r="E17" s="36"/>
      <c r="F17" s="37" t="e">
        <f>VLOOKUP(E17,Tâches!G111:H125,2,FALSE)</f>
        <v>#N/A</v>
      </c>
      <c r="G17" s="38" t="e">
        <f>VLOOKUP(E17,Tâches!I111:J125,2,FALSE)</f>
        <v>#N/A</v>
      </c>
      <c r="I17" s="41"/>
      <c r="J17" s="42"/>
      <c r="K17" s="42"/>
      <c r="L17" s="42"/>
      <c r="M17" s="43"/>
      <c r="N17" s="43"/>
      <c r="O17" s="43"/>
    </row>
    <row r="20" spans="3:15">
      <c r="E20" s="1" t="s">
        <v>79</v>
      </c>
      <c r="I20" s="394" t="s">
        <v>80</v>
      </c>
      <c r="J20" s="394"/>
      <c r="K20" s="394"/>
      <c r="L20" s="394"/>
      <c r="M20" s="394"/>
      <c r="N20" s="394"/>
      <c r="O20" s="394"/>
    </row>
    <row r="21" spans="3:15">
      <c r="C21" s="28" t="s">
        <v>81</v>
      </c>
      <c r="D21" s="28" t="s">
        <v>98</v>
      </c>
      <c r="E21" s="29" t="s">
        <v>83</v>
      </c>
      <c r="F21" t="s">
        <v>84</v>
      </c>
      <c r="G21" s="395" t="s">
        <v>85</v>
      </c>
      <c r="H21" s="30"/>
      <c r="I21" s="397" t="s">
        <v>86</v>
      </c>
      <c r="J21" s="32" t="s">
        <v>87</v>
      </c>
      <c r="K21" s="399" t="s">
        <v>88</v>
      </c>
      <c r="L21" s="401" t="s">
        <v>89</v>
      </c>
      <c r="M21" s="403" t="s">
        <v>90</v>
      </c>
      <c r="N21" s="403" t="s">
        <v>91</v>
      </c>
      <c r="O21" s="403" t="s">
        <v>92</v>
      </c>
    </row>
    <row r="22" spans="3:15">
      <c r="C22" s="405" t="s">
        <v>76</v>
      </c>
      <c r="D22" s="408" t="s">
        <v>99</v>
      </c>
      <c r="E22" s="45" t="s">
        <v>42</v>
      </c>
      <c r="F22" s="34"/>
      <c r="G22" s="396"/>
      <c r="H22" s="30"/>
      <c r="I22" s="398"/>
      <c r="J22" s="35" t="s">
        <v>94</v>
      </c>
      <c r="K22" s="400"/>
      <c r="L22" s="402"/>
      <c r="M22" s="404"/>
      <c r="N22" s="404"/>
      <c r="O22" s="404"/>
    </row>
    <row r="23" spans="3:15">
      <c r="C23" s="406"/>
      <c r="D23" s="409"/>
      <c r="E23" s="36" t="s">
        <v>96</v>
      </c>
      <c r="F23" s="37" t="str">
        <f>VLOOKUP(E23,Tâches!G127:H144,2,FALSE)</f>
        <v>Réaliser le dépannage : analyser les informations, diagnostiquer le dysfonctionnement, déterminer la procédure d’intervention, approvisionner en matériels, équipements et outillages</v>
      </c>
      <c r="G23" s="38" t="str">
        <f>VLOOKUP(E23,Tâches!I127:J144,2,FALSE)</f>
        <v>T2</v>
      </c>
      <c r="H23" s="39"/>
      <c r="I23" s="40" t="s">
        <v>95</v>
      </c>
      <c r="J23" s="15" t="s">
        <v>95</v>
      </c>
      <c r="K23" s="15" t="s">
        <v>95</v>
      </c>
      <c r="L23" s="15" t="s">
        <v>95</v>
      </c>
      <c r="M23" s="16" t="s">
        <v>95</v>
      </c>
      <c r="N23" s="16" t="s">
        <v>95</v>
      </c>
      <c r="O23" s="16" t="s">
        <v>95</v>
      </c>
    </row>
    <row r="24" spans="3:15">
      <c r="C24" s="406"/>
      <c r="D24" s="409"/>
      <c r="E24" s="36" t="s">
        <v>100</v>
      </c>
      <c r="F24" s="37" t="str">
        <f>VLOOKUP(E24,Tâches!G127:H144,2,FALSE)</f>
        <v>Réaliser la consignation de l’installation</v>
      </c>
      <c r="G24" s="38" t="str">
        <f>VLOOKUP(E24,Tâches!I127:J144,2,FALSE)</f>
        <v>T2</v>
      </c>
      <c r="H24" s="39"/>
      <c r="I24" s="41"/>
      <c r="J24" s="42"/>
      <c r="K24" s="42"/>
      <c r="L24" s="42"/>
      <c r="M24" s="43"/>
      <c r="N24" s="43"/>
      <c r="O24" s="43"/>
    </row>
    <row r="25" spans="3:15">
      <c r="C25" s="406"/>
      <c r="D25" s="409"/>
      <c r="E25" s="36" t="s">
        <v>101</v>
      </c>
      <c r="F25" s="37" t="str">
        <f>VLOOKUP(E25,Tâches!G127:H1456,2,FALSE)</f>
        <v>Réparer l’installation en effectuant, si nécessaire, le transfert de fluides frigorigènes</v>
      </c>
      <c r="G25" s="38" t="str">
        <f>VLOOKUP(E25,Tâches!I127:J144,2,FALSE)</f>
        <v>T2</v>
      </c>
      <c r="H25" s="39"/>
      <c r="I25" s="41"/>
      <c r="J25" s="42"/>
      <c r="K25" s="42"/>
      <c r="L25" s="42"/>
      <c r="M25" s="43"/>
      <c r="N25" s="43"/>
      <c r="O25" s="43"/>
    </row>
    <row r="26" spans="3:15">
      <c r="C26" s="406"/>
      <c r="D26" s="409"/>
      <c r="E26" s="36" t="s">
        <v>96</v>
      </c>
      <c r="F26" s="37" t="str">
        <f>VLOOKUP(E26,Tâches!G127:H144,2,FALSE)</f>
        <v>Réaliser le dépannage : analyser les informations, diagnostiquer le dysfonctionnement, déterminer la procédure d’intervention, approvisionner en matériels, équipements et outillages</v>
      </c>
      <c r="G26" s="38" t="str">
        <f>VLOOKUP(E26,Tâches!I127:J144,2,FALSE)</f>
        <v>T2</v>
      </c>
      <c r="H26" s="39"/>
      <c r="I26" s="41"/>
      <c r="J26" s="42"/>
      <c r="K26" s="42"/>
      <c r="L26" s="42"/>
      <c r="M26" s="43"/>
      <c r="N26" s="43"/>
      <c r="O26" s="43"/>
    </row>
    <row r="27" spans="3:15">
      <c r="C27" s="407"/>
      <c r="D27" s="409"/>
      <c r="E27" s="36" t="s">
        <v>100</v>
      </c>
      <c r="F27" s="37" t="str">
        <f>VLOOKUP(E27,Tâches!G127:H144,2,FALSE)</f>
        <v>Réaliser la consignation de l’installation</v>
      </c>
      <c r="G27" s="38" t="str">
        <f>VLOOKUP(E27,Tâches!I127:J144,2,FALSE)</f>
        <v>T2</v>
      </c>
      <c r="H27" s="39"/>
      <c r="I27" s="41"/>
      <c r="J27" s="42"/>
      <c r="K27" s="42"/>
      <c r="L27" s="42"/>
      <c r="M27" s="43"/>
      <c r="N27" s="43"/>
      <c r="O27" s="43"/>
    </row>
    <row r="28" spans="3:15">
      <c r="D28" s="409"/>
      <c r="E28" s="36" t="s">
        <v>102</v>
      </c>
      <c r="F28" s="37" t="str">
        <f>VLOOKUP(E28,Tâches!G127:H144,2,FALSE)</f>
        <v>Remettre en service et contrôler le fonctionnement</v>
      </c>
      <c r="G28" s="38" t="str">
        <f>VLOOKUP(E28,Tâches!I127:J144,2,FALSE)</f>
        <v>T2</v>
      </c>
      <c r="H28" s="39"/>
      <c r="I28" s="41"/>
      <c r="J28" s="42"/>
      <c r="K28" s="42"/>
      <c r="L28" s="42"/>
      <c r="M28" s="43"/>
      <c r="N28" s="43"/>
      <c r="O28" s="43"/>
    </row>
    <row r="29" spans="3:15">
      <c r="C29" s="17"/>
      <c r="D29" s="409"/>
      <c r="E29" s="36" t="s">
        <v>103</v>
      </c>
      <c r="F29" s="37" t="str">
        <f>VLOOKUP(E29,Tâches!G127:H144,2,FALSE)</f>
        <v>Compléter les documents afférents à l’intervention (fiche d’intervention, registre, traçabilité des déchets et bon de travail, …)</v>
      </c>
      <c r="G29" s="38" t="str">
        <f>VLOOKUP(E29,Tâches!I127:J144,2,FALSE)</f>
        <v>T2</v>
      </c>
      <c r="H29" s="39"/>
      <c r="I29" s="41"/>
      <c r="J29" s="42"/>
      <c r="K29" s="42"/>
      <c r="L29" s="42"/>
      <c r="M29" s="43"/>
      <c r="N29" s="43"/>
      <c r="O29" s="43"/>
    </row>
    <row r="30" spans="3:15">
      <c r="C30" s="17"/>
      <c r="D30" s="410"/>
      <c r="E30" s="36" t="s">
        <v>103</v>
      </c>
      <c r="F30" s="37" t="str">
        <f>VLOOKUP(E30,Tâches!G127:H144,2,FALSE)</f>
        <v>Compléter les documents afférents à l’intervention (fiche d’intervention, registre, traçabilité des déchets et bon de travail, …)</v>
      </c>
      <c r="G30" s="38" t="str">
        <f>VLOOKUP(E30,Tâches!I127:J144,2,FALSE)</f>
        <v>T2</v>
      </c>
      <c r="H30" s="39"/>
      <c r="I30" s="41"/>
      <c r="J30" s="42"/>
      <c r="K30" s="42"/>
      <c r="L30" s="42"/>
      <c r="M30" s="43"/>
      <c r="N30" s="43"/>
      <c r="O30" s="43"/>
    </row>
    <row r="31" spans="3:15">
      <c r="C31" s="44"/>
      <c r="E31" s="36" t="s">
        <v>103</v>
      </c>
      <c r="F31" s="37" t="str">
        <f>VLOOKUP(E31,Tâches!G127:H144,2,FALSE)</f>
        <v>Compléter les documents afférents à l’intervention (fiche d’intervention, registre, traçabilité des déchets et bon de travail, …)</v>
      </c>
      <c r="G31" s="38" t="str">
        <f>VLOOKUP(E31,Tâches!I127:J144,2,FALSE)</f>
        <v>T2</v>
      </c>
      <c r="I31" s="41"/>
      <c r="J31" s="42"/>
      <c r="K31" s="42"/>
      <c r="L31" s="42"/>
      <c r="M31" s="43"/>
      <c r="N31" s="43"/>
      <c r="O31" s="43"/>
    </row>
    <row r="32" spans="3:15">
      <c r="C32" s="44"/>
      <c r="E32" s="36" t="s">
        <v>104</v>
      </c>
      <c r="F32" s="37" t="str">
        <f>VLOOKUP(E32,Tâches!G127:H144,2,FALSE)</f>
        <v>Trier et évacuer les déchets générés par son activité</v>
      </c>
      <c r="G32" s="38" t="str">
        <f>VLOOKUP(E32,Tâches!I127:J144,2,FALSE)</f>
        <v>T2</v>
      </c>
      <c r="I32" s="41"/>
      <c r="J32" s="42"/>
      <c r="K32" s="42"/>
      <c r="L32" s="42"/>
      <c r="M32" s="43"/>
      <c r="N32" s="43"/>
      <c r="O32" s="43"/>
    </row>
    <row r="33" spans="3:15">
      <c r="C33" s="44"/>
      <c r="E33" s="36" t="s">
        <v>105</v>
      </c>
      <c r="F33" s="37" t="str">
        <f>VLOOKUP(E33,Tâches!G127:H144,2,FALSE)</f>
        <v>Transmettre les informations à la hiérarchie</v>
      </c>
      <c r="G33" s="38" t="str">
        <f>VLOOKUP(E33,Tâches!I127:J144,2,FALSE)</f>
        <v>T5</v>
      </c>
      <c r="I33" s="41"/>
      <c r="J33" s="42"/>
      <c r="K33" s="42"/>
      <c r="L33" s="42"/>
      <c r="M33" s="43"/>
      <c r="N33" s="43"/>
      <c r="O33" s="43"/>
    </row>
    <row r="34" spans="3:15">
      <c r="C34" s="44"/>
      <c r="E34" s="36"/>
      <c r="F34" s="37" t="e">
        <f>VLOOKUP(E34,Tâches!G127:H144,2,FALSE)</f>
        <v>#N/A</v>
      </c>
      <c r="G34" s="38" t="e">
        <f>VLOOKUP(E34,Tâches!I127:J144,2,FALSE)</f>
        <v>#N/A</v>
      </c>
      <c r="I34" s="41"/>
      <c r="J34" s="42"/>
      <c r="K34" s="42"/>
      <c r="L34" s="42"/>
      <c r="M34" s="43"/>
      <c r="N34" s="43"/>
      <c r="O34" s="43"/>
    </row>
    <row r="35" spans="3:15">
      <c r="C35" s="44"/>
      <c r="E35" s="36"/>
      <c r="F35" s="37" t="e">
        <f>VLOOKUP(E35,Tâches!G127:H144,2,FALSE)</f>
        <v>#N/A</v>
      </c>
      <c r="G35" s="38" t="e">
        <f>VLOOKUP(E35,Tâches!I127:J144,2,FALSE)</f>
        <v>#N/A</v>
      </c>
      <c r="I35" s="41"/>
      <c r="J35" s="42"/>
      <c r="K35" s="42"/>
      <c r="L35" s="42"/>
      <c r="M35" s="43"/>
      <c r="N35" s="43"/>
      <c r="O35" s="43"/>
    </row>
  </sheetData>
  <mergeCells count="23">
    <mergeCell ref="C4:C9"/>
    <mergeCell ref="D4:D12"/>
    <mergeCell ref="I20:M20"/>
    <mergeCell ref="N20:O20"/>
    <mergeCell ref="G21:G22"/>
    <mergeCell ref="I21:I22"/>
    <mergeCell ref="K21:K22"/>
    <mergeCell ref="L21:L22"/>
    <mergeCell ref="M21:M22"/>
    <mergeCell ref="N21:N22"/>
    <mergeCell ref="O21:O22"/>
    <mergeCell ref="C22:C27"/>
    <mergeCell ref="D22:D30"/>
    <mergeCell ref="I1:M1"/>
    <mergeCell ref="I2:M2"/>
    <mergeCell ref="N2:O2"/>
    <mergeCell ref="G3:G4"/>
    <mergeCell ref="I3:I4"/>
    <mergeCell ref="K3:K4"/>
    <mergeCell ref="L3:L4"/>
    <mergeCell ref="M3:M4"/>
    <mergeCell ref="N3:N4"/>
    <mergeCell ref="O3:O4"/>
  </mergeCells>
  <pageMargins left="0.7" right="0.7" top="0.75" bottom="0.75" header="0.3" footer="0.3"/>
  <pageSetup paperSize="9" firstPageNumber="2147483648" orientation="portrait"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Tâches!$G$127:$G$144</xm:f>
          </x14:formula1>
          <xm:sqref>E23:E35</xm:sqref>
        </x14:dataValidation>
        <x14:dataValidation type="list" allowBlank="1" showInputMessage="1" showErrorMessage="1">
          <x14:formula1>
            <xm:f>Tâches!$G$111:$G$125</xm:f>
          </x14:formula1>
          <xm:sqref>E5:E17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44"/>
  <sheetViews>
    <sheetView topLeftCell="E19" workbookViewId="0">
      <selection activeCell="O26" sqref="O26"/>
    </sheetView>
  </sheetViews>
  <sheetFormatPr baseColWidth="10" defaultRowHeight="15"/>
  <cols>
    <col min="1" max="1" width="5.28515625" customWidth="1"/>
    <col min="2" max="2" width="6.28515625" customWidth="1"/>
    <col min="3" max="3" width="49" customWidth="1"/>
    <col min="4" max="4" width="45.140625" customWidth="1"/>
    <col min="5" max="5" width="27.7109375" customWidth="1"/>
    <col min="6" max="6" width="112.28515625" customWidth="1"/>
    <col min="7" max="7" width="10.28515625" style="39" customWidth="1"/>
    <col min="8" max="8" width="12.7109375" style="39" customWidth="1"/>
    <col min="9" max="9" width="11.5703125" customWidth="1"/>
    <col min="10" max="10" width="15.7109375" customWidth="1"/>
    <col min="11" max="11" width="100.5703125" customWidth="1"/>
    <col min="12" max="12" width="116.5703125" customWidth="1"/>
    <col min="13" max="13" width="15.7109375" customWidth="1"/>
    <col min="14" max="14" width="20.7109375" customWidth="1"/>
    <col min="15" max="15" width="20.42578125" customWidth="1"/>
    <col min="16" max="17" width="24.28515625" customWidth="1"/>
    <col min="18" max="18" width="19.85546875" customWidth="1"/>
    <col min="19" max="19" width="24.7109375" customWidth="1"/>
    <col min="20" max="20" width="15.28515625" style="34" customWidth="1"/>
    <col min="21" max="21" width="66.7109375" customWidth="1"/>
    <col min="22" max="23" width="16.28515625" customWidth="1"/>
  </cols>
  <sheetData>
    <row r="1" spans="3:25" s="13" customFormat="1">
      <c r="C1" s="8"/>
      <c r="D1" s="17"/>
      <c r="E1" s="46"/>
      <c r="G1" s="39"/>
      <c r="H1" s="39"/>
      <c r="J1" t="s">
        <v>77</v>
      </c>
      <c r="N1" s="47"/>
      <c r="O1" s="47"/>
      <c r="P1" s="47"/>
      <c r="U1" s="34"/>
    </row>
    <row r="2" spans="3:25" s="13" customFormat="1">
      <c r="C2" s="8"/>
      <c r="D2" s="17"/>
      <c r="E2" s="46"/>
      <c r="G2" s="39"/>
      <c r="H2" s="39"/>
      <c r="N2" s="411" t="s">
        <v>106</v>
      </c>
      <c r="O2" s="411"/>
      <c r="P2" s="28"/>
      <c r="Q2" s="28"/>
      <c r="R2" s="47"/>
      <c r="S2" s="47"/>
      <c r="T2" s="47"/>
      <c r="Y2" s="34"/>
    </row>
    <row r="3" spans="3:25">
      <c r="C3" s="8"/>
      <c r="D3" s="17"/>
      <c r="J3" s="1" t="s">
        <v>107</v>
      </c>
      <c r="N3" s="411" t="s">
        <v>108</v>
      </c>
      <c r="O3" s="411"/>
      <c r="P3" s="28"/>
      <c r="Q3" s="1" t="s">
        <v>109</v>
      </c>
      <c r="R3" t="s">
        <v>77</v>
      </c>
      <c r="S3" s="1" t="s">
        <v>109</v>
      </c>
      <c r="U3" s="34"/>
    </row>
    <row r="4" spans="3:25" ht="15" customHeight="1">
      <c r="C4" s="1"/>
      <c r="D4" s="48"/>
      <c r="E4" s="48"/>
      <c r="F4" s="49"/>
      <c r="G4" s="412" t="s">
        <v>85</v>
      </c>
      <c r="H4" s="414" t="s">
        <v>110</v>
      </c>
      <c r="I4" s="416" t="s">
        <v>111</v>
      </c>
      <c r="J4" s="3" t="s">
        <v>42</v>
      </c>
      <c r="N4" s="418" t="s">
        <v>112</v>
      </c>
      <c r="O4" s="418"/>
      <c r="P4" s="50"/>
      <c r="R4" s="3" t="s">
        <v>42</v>
      </c>
    </row>
    <row r="5" spans="3:25">
      <c r="C5" s="51" t="s">
        <v>113</v>
      </c>
      <c r="D5" s="52" t="s">
        <v>114</v>
      </c>
      <c r="E5" s="52" t="s">
        <v>115</v>
      </c>
      <c r="F5" s="53"/>
      <c r="G5" s="413"/>
      <c r="H5" s="415"/>
      <c r="I5" s="417"/>
      <c r="J5" s="54" t="s">
        <v>116</v>
      </c>
      <c r="K5" s="55" t="s">
        <v>117</v>
      </c>
      <c r="L5" s="56" t="s">
        <v>118</v>
      </c>
      <c r="M5" s="57" t="s">
        <v>119</v>
      </c>
      <c r="N5" s="58" t="s">
        <v>120</v>
      </c>
      <c r="O5" s="59" t="s">
        <v>121</v>
      </c>
      <c r="P5" s="60" t="s">
        <v>122</v>
      </c>
      <c r="Q5" s="31" t="s">
        <v>123</v>
      </c>
      <c r="R5" s="61" t="s">
        <v>124</v>
      </c>
      <c r="T5" s="34" t="s">
        <v>125</v>
      </c>
    </row>
    <row r="6" spans="3:25">
      <c r="C6" s="419" t="str">
        <f>'2. Problématisation E32a'!D4</f>
        <v>Technicien de maintenance au sein de la société Energies Nouvelles, votre entreprise reçoit un appel de l’hôpital concernant un problème de température au sein de celui-ci sur une installation climatique, et décide de vous adjoindre un futur candidat pour rejoindre l’entreprise, et votre responsable de maintenance vous demande de tester ses compétences. Afin de garantir une température de confort optimale dans les locaux, on vous demande d’intervenir dans les plus brefs délais pour le bien-être des malades et de déterminer la cause du dysfonctionnement.</v>
      </c>
      <c r="D6" s="53" t="str">
        <f>'2. Problématisation E32a'!D1</f>
        <v>Maintenance corrective</v>
      </c>
      <c r="E6" s="53" t="str">
        <f>'2. Problématisation E32a'!E5</f>
        <v>?</v>
      </c>
      <c r="F6" s="53" t="str">
        <f>'2. Problématisation E32a'!F5</f>
        <v>?</v>
      </c>
      <c r="G6" s="62" t="str">
        <f>'2. Problématisation E32a'!G5</f>
        <v>?</v>
      </c>
      <c r="H6" s="63" t="str">
        <f>VLOOKUP(G6,Tâches!J111:K125,2,FALSE)</f>
        <v>?</v>
      </c>
      <c r="I6" s="64" t="e">
        <f>VLOOKUP(J6,Compétences!G204:H217,2,FALSE)</f>
        <v>#N/A</v>
      </c>
      <c r="J6" s="65"/>
      <c r="K6" s="66"/>
      <c r="L6" s="67" t="e">
        <f>VLOOKUP(J6,Compétences!C204:D217,2,FALSE)</f>
        <v>#N/A</v>
      </c>
      <c r="M6" s="68" t="e">
        <f t="shared" ref="M6:M18" si="0">I6</f>
        <v>#N/A</v>
      </c>
      <c r="N6" s="69"/>
      <c r="O6" s="70"/>
      <c r="P6" s="71" t="e">
        <f>VLOOKUP(M6,Tâches!V111:W112,2,FALSE)</f>
        <v>#N/A</v>
      </c>
      <c r="Q6" s="72"/>
      <c r="R6" s="73"/>
      <c r="S6" s="48"/>
      <c r="T6" s="34">
        <v>1</v>
      </c>
    </row>
    <row r="7" spans="3:25">
      <c r="C7" s="419"/>
      <c r="D7" s="53"/>
      <c r="E7" s="53" t="str">
        <f>'2. Problématisation E32a'!E6</f>
        <v>A3T25</v>
      </c>
      <c r="F7" s="53" t="str">
        <f>'2. Problématisation E32a'!F6</f>
        <v>Réaliser le dépannage : analyser les informations, diagnostiquer le dysfonctionnement, déterminer la procédure d’intervention, approvisionner en matériels, équipements et outillages</v>
      </c>
      <c r="G7" s="62" t="str">
        <f>'2. Problématisation E32a'!G6</f>
        <v>T2</v>
      </c>
      <c r="H7" s="63" t="str">
        <f>VLOOKUP(G7,Tâches!J111:K125,2,FALSE)</f>
        <v>C11</v>
      </c>
      <c r="I7" s="64" t="str">
        <f>VLOOKUP(J7,Compétences!G204:H217,2,FALSE)</f>
        <v>C11</v>
      </c>
      <c r="J7" s="65" t="s">
        <v>126</v>
      </c>
      <c r="K7" s="66" t="s">
        <v>127</v>
      </c>
      <c r="L7" s="67" t="str">
        <f>VLOOKUP(J7,Compétences!C204:D217,2,FALSE)</f>
        <v>L’analyse des données technique de l’installation est effectuée</v>
      </c>
      <c r="M7" s="68" t="str">
        <f t="shared" si="0"/>
        <v>C11</v>
      </c>
      <c r="N7" s="74">
        <v>0.05</v>
      </c>
      <c r="O7" s="75"/>
      <c r="P7" s="71" t="str">
        <f>VLOOKUP(M7,Tâches!V111:W112,2,FALSE)</f>
        <v>S1 ; S2 ; S4 ; S5 ; S8</v>
      </c>
      <c r="Q7" s="72" t="str">
        <f>VLOOKUP(R7,Savoirs!D3:E41,2,FALSE)</f>
        <v>S4</v>
      </c>
      <c r="R7" s="73" t="s">
        <v>128</v>
      </c>
      <c r="S7" s="76" t="str">
        <f>VLOOKUP(R7,Savoirs!F3:G41,2,FALSE)</f>
        <v>Les circuits thermodynamiques</v>
      </c>
      <c r="T7" s="34">
        <v>2</v>
      </c>
    </row>
    <row r="8" spans="3:25">
      <c r="C8" s="419"/>
      <c r="D8" s="53"/>
      <c r="E8" s="53" t="str">
        <f>'2. Problématisation E32a'!E7</f>
        <v>A3T23</v>
      </c>
      <c r="F8" s="53" t="str">
        <f>'2. Problématisation E32a'!F7</f>
        <v>Analyser les risques liés à l’intervention</v>
      </c>
      <c r="G8" s="62" t="str">
        <f>'2. Problématisation E32a'!G7</f>
        <v>T2</v>
      </c>
      <c r="H8" s="63" t="str">
        <f>VLOOKUP(G8,Tâches!J111:K125,2,FALSE)</f>
        <v>C11</v>
      </c>
      <c r="I8" s="64" t="s">
        <v>120</v>
      </c>
      <c r="J8" s="65" t="s">
        <v>129</v>
      </c>
      <c r="K8" s="66" t="str">
        <f>VLOOKUP(J8,Compétences!A204:B217,2,FALSE)</f>
        <v>Identifier le site et le lieu de l’intervention</v>
      </c>
      <c r="L8" s="67" t="str">
        <f>VLOOKUP(J8,Compétences!C205:D218,2,FALSE)</f>
        <v>La sécurité des biens et des personnes est prise en compte</v>
      </c>
      <c r="M8" s="68" t="str">
        <f t="shared" si="0"/>
        <v>C11</v>
      </c>
      <c r="N8" s="74">
        <v>0.05</v>
      </c>
      <c r="O8" s="75"/>
      <c r="P8" s="71" t="str">
        <f>VLOOKUP(M8,Tâches!V111:W112,2,FALSE)</f>
        <v>S1 ; S2 ; S4 ; S5 ; S8</v>
      </c>
      <c r="Q8" s="72" t="str">
        <f>VLOOKUP(R8,Savoirs!D3:E41,2,FALSE)</f>
        <v>S2</v>
      </c>
      <c r="R8" s="73" t="s">
        <v>130</v>
      </c>
      <c r="S8" s="76" t="str">
        <f>VLOOKUP(R8,Savoirs!F3:G41,2,FALSE)</f>
        <v>La réglementation énergétique et environnementale</v>
      </c>
      <c r="T8" s="34">
        <v>3</v>
      </c>
    </row>
    <row r="9" spans="3:25">
      <c r="C9" s="419"/>
      <c r="D9" s="53"/>
      <c r="E9" s="53" t="str">
        <f>'2. Problématisation E32a'!E8</f>
        <v>A3T25</v>
      </c>
      <c r="F9" s="53" t="str">
        <f>'2. Problématisation E32a'!F8</f>
        <v>Réaliser le dépannage : analyser les informations, diagnostiquer le dysfonctionnement, déterminer la procédure d’intervention, approvisionner en matériels, équipements et outillages</v>
      </c>
      <c r="G9" s="62" t="str">
        <f>'2. Problématisation E32a'!G8</f>
        <v>T2</v>
      </c>
      <c r="H9" s="63" t="str">
        <f>VLOOKUP(G9,Tâches!J111:K125,2,FALSE)</f>
        <v>C11</v>
      </c>
      <c r="I9" s="64" t="str">
        <f>VLOOKUP(J9,Compétences!G204:H217,2,FALSE)</f>
        <v>C11</v>
      </c>
      <c r="J9" s="65" t="s">
        <v>131</v>
      </c>
      <c r="K9" s="66" t="str">
        <f>VLOOKUP(J9,Compétences!A204:B217,2,FALSE)</f>
        <v>Lister des hypothèses de panne et/ou de dysfonctionnement</v>
      </c>
      <c r="L9" s="67" t="str">
        <f>VLOOKUP(J9,Compétences!C206:D219,2,FALSE)</f>
        <v>La hiérarchie des hypothèses identifiées est cohérente</v>
      </c>
      <c r="M9" s="68" t="str">
        <f t="shared" si="0"/>
        <v>C11</v>
      </c>
      <c r="N9" s="74">
        <v>0.1</v>
      </c>
      <c r="O9" s="75"/>
      <c r="P9" s="71" t="str">
        <f>VLOOKUP(M9,Tâches!V111:W112,2,FALSE)</f>
        <v>S1 ; S2 ; S4 ; S5 ; S8</v>
      </c>
      <c r="Q9" s="72" t="str">
        <f>VLOOKUP(R9,Savoirs!D3:E41,2,FALSE)</f>
        <v>S4</v>
      </c>
      <c r="R9" s="73" t="s">
        <v>128</v>
      </c>
      <c r="S9" s="76" t="str">
        <f>VLOOKUP(R9,Savoirs!F3:G41,2,FALSE)</f>
        <v>Les circuits thermodynamiques</v>
      </c>
      <c r="T9" s="34">
        <v>4</v>
      </c>
    </row>
    <row r="10" spans="3:25">
      <c r="C10" s="419"/>
      <c r="D10" s="53"/>
      <c r="E10" s="53" t="str">
        <f>'2. Problématisation E32a'!E9</f>
        <v>A3T25</v>
      </c>
      <c r="F10" s="53" t="str">
        <f>'2. Problématisation E32a'!F9</f>
        <v>Réaliser le dépannage : analyser les informations, diagnostiquer le dysfonctionnement, déterminer la procédure d’intervention, approvisionner en matériels, équipements et outillages</v>
      </c>
      <c r="G10" s="62" t="str">
        <f>'2. Problématisation E32a'!G9</f>
        <v>T2</v>
      </c>
      <c r="H10" s="63" t="str">
        <f>VLOOKUP(G10,Tâches!J111:K125,2,FALSE)</f>
        <v>C11</v>
      </c>
      <c r="I10" s="64" t="str">
        <f>VLOOKUP(J10,Compétences!G204:H217,2,FALSE)</f>
        <v>C11</v>
      </c>
      <c r="J10" s="65" t="s">
        <v>132</v>
      </c>
      <c r="K10" s="66" t="str">
        <f>VLOOKUP(J10,Compétences!A204:B217,2,FALSE)</f>
        <v>Vérifier les hypothèses en effectuant des mesures, des contrôles, des tests permettant en respectant les règles de sécurité</v>
      </c>
      <c r="L10" s="67" t="str">
        <f>VLOOKUP(J10,Compétences!C207:D220,2,FALSE)</f>
        <v>Les résultats des tests, des contrôles et/ou des mesures permettent de valider les hypothèses</v>
      </c>
      <c r="M10" s="68" t="str">
        <f t="shared" si="0"/>
        <v>C11</v>
      </c>
      <c r="N10" s="77">
        <v>0.1</v>
      </c>
      <c r="O10" s="77"/>
      <c r="P10" s="71" t="str">
        <f>VLOOKUP(M10,Tâches!V111:W112,2,FALSE)</f>
        <v>S1 ; S2 ; S4 ; S5 ; S8</v>
      </c>
      <c r="Q10" s="72" t="str">
        <f>VLOOKUP(R10,Savoirs!D3:E41,2,FALSE)</f>
        <v>S4</v>
      </c>
      <c r="R10" s="73" t="s">
        <v>128</v>
      </c>
      <c r="S10" s="76" t="str">
        <f>VLOOKUP(R10,Savoirs!F3:G41,2,FALSE)</f>
        <v>Les circuits thermodynamiques</v>
      </c>
      <c r="T10" s="34">
        <v>5</v>
      </c>
    </row>
    <row r="11" spans="3:25">
      <c r="C11" s="419"/>
      <c r="D11" s="53"/>
      <c r="E11" s="53" t="str">
        <f>'2. Problématisation E32a'!E10</f>
        <v>A3T25</v>
      </c>
      <c r="F11" s="53" t="str">
        <f>'2. Problématisation E32a'!F10</f>
        <v>Réaliser le dépannage : analyser les informations, diagnostiquer le dysfonctionnement, déterminer la procédure d’intervention, approvisionner en matériels, équipements et outillages</v>
      </c>
      <c r="G11" s="62" t="str">
        <f>'2. Problématisation E32a'!G10</f>
        <v>T2</v>
      </c>
      <c r="H11" s="63" t="str">
        <f>VLOOKUP(G11,Tâches!J111:K125,2,FALSE)</f>
        <v>C11</v>
      </c>
      <c r="I11" s="64" t="s">
        <v>120</v>
      </c>
      <c r="J11" s="65" t="s">
        <v>133</v>
      </c>
      <c r="K11" s="78" t="str">
        <f>VLOOKUP(J11,Compétences!A204:B217,2,FALSE)</f>
        <v>Constater la défaillance</v>
      </c>
      <c r="L11" s="67" t="str">
        <f>VLOOKUP(J11,Compétences!C208:D221,2,FALSE)</f>
        <v>Le dysfonctionnement est identifié</v>
      </c>
      <c r="M11" s="68" t="str">
        <f t="shared" si="0"/>
        <v>C11</v>
      </c>
      <c r="N11" s="77">
        <v>0.1</v>
      </c>
      <c r="O11" s="77"/>
      <c r="P11" s="71" t="str">
        <f>VLOOKUP(M11,Tâches!V111:W112,2,FALSE)</f>
        <v>S1 ; S2 ; S4 ; S5 ; S8</v>
      </c>
      <c r="Q11" s="79" t="str">
        <f>VLOOKUP(R11,Savoirs!D3:E41,2,FALSE)</f>
        <v>S4</v>
      </c>
      <c r="R11" s="73" t="s">
        <v>128</v>
      </c>
      <c r="S11" s="80" t="str">
        <f>VLOOKUP(R11,Savoirs!F3:G41,2,FALSE)</f>
        <v>Les circuits thermodynamiques</v>
      </c>
      <c r="T11" s="34">
        <v>6</v>
      </c>
    </row>
    <row r="12" spans="3:25">
      <c r="C12" s="419"/>
      <c r="D12" s="53"/>
      <c r="E12" s="53" t="str">
        <f>'2. Problématisation E32a'!E11</f>
        <v>A3T25</v>
      </c>
      <c r="F12" s="53" t="str">
        <f>'2. Problématisation E32a'!F11</f>
        <v>Réaliser le dépannage : analyser les informations, diagnostiquer le dysfonctionnement, déterminer la procédure d’intervention, approvisionner en matériels, équipements et outillages</v>
      </c>
      <c r="G12" s="62" t="str">
        <f>'2. Problématisation E32a'!G11</f>
        <v>T2</v>
      </c>
      <c r="H12" s="63" t="str">
        <f>VLOOKUP(G12,Tâches!J111:K125,2,FALSE)</f>
        <v>C11</v>
      </c>
      <c r="I12" s="64" t="str">
        <f>VLOOKUP(J12,Compétences!G204:H217,2,FALSE)</f>
        <v>C11</v>
      </c>
      <c r="J12" s="65" t="s">
        <v>134</v>
      </c>
      <c r="K12" s="78" t="str">
        <f>VLOOKUP(J12,Compétences!A204:B217,2,FALSE)</f>
        <v>Gérer la disponibilité des pièces de rechange, des consommables et des outillages nécessaires</v>
      </c>
      <c r="L12" s="67" t="str">
        <f>VLOOKUP(J12,Compétences!C209:D222,2,FALSE)</f>
        <v>Les caractéristiques techniques des pièces de rechanges choisies sont identiques ou similaires aux pièces à changer</v>
      </c>
      <c r="M12" s="68" t="str">
        <f t="shared" si="0"/>
        <v>C11</v>
      </c>
      <c r="N12" s="77">
        <v>0.05</v>
      </c>
      <c r="O12" s="77"/>
      <c r="P12" s="71" t="str">
        <f>VLOOKUP(M12,Tâches!V111:W112,2,FALSE)</f>
        <v>S1 ; S2 ; S4 ; S5 ; S8</v>
      </c>
      <c r="Q12" s="79" t="str">
        <f>VLOOKUP(R12,Savoirs!D3:E41,2,FALSE)</f>
        <v>S4</v>
      </c>
      <c r="R12" s="73" t="s">
        <v>128</v>
      </c>
      <c r="S12" s="80" t="str">
        <f>VLOOKUP(R12,Savoirs!F3:G41,2,FALSE)</f>
        <v>Les circuits thermodynamiques</v>
      </c>
      <c r="T12" s="34">
        <v>7</v>
      </c>
    </row>
    <row r="13" spans="3:25">
      <c r="C13" s="420"/>
      <c r="D13" s="53"/>
      <c r="E13" s="53" t="str">
        <f>'2. Problématisation E32a'!E12</f>
        <v>A3T25</v>
      </c>
      <c r="F13" s="53" t="str">
        <f>'2. Problématisation E32a'!F12</f>
        <v>Réaliser le dépannage : analyser les informations, diagnostiquer le dysfonctionnement, déterminer la procédure d’intervention, approvisionner en matériels, équipements et outillages</v>
      </c>
      <c r="G13" s="62" t="str">
        <f>'2. Problématisation E32a'!G12</f>
        <v>T2</v>
      </c>
      <c r="H13" s="63" t="str">
        <f>VLOOKUP(G13,Tâches!J111:K125,2,FALSE)</f>
        <v>C11</v>
      </c>
      <c r="I13" s="64" t="str">
        <f>VLOOKUP(J13,Compétences!G204:H217,2,FALSE)</f>
        <v>C11</v>
      </c>
      <c r="J13" s="65" t="s">
        <v>135</v>
      </c>
      <c r="K13" s="78" t="str">
        <f>VLOOKUP(J13,Compétences!A204:B217,2,FALSE)</f>
        <v>Gérer la disponibilité des pièces de rechange, des consommables et des outillages nécessaires</v>
      </c>
      <c r="L13" s="67" t="str">
        <f>VLOOKUP(J13,Compétences!C210:D223,2,FALSE)</f>
        <v>La disponibilité des bouteilles de fluides frigorigènes et des instruments de pesée est assurée</v>
      </c>
      <c r="M13" s="68" t="str">
        <f t="shared" si="0"/>
        <v>C11</v>
      </c>
      <c r="N13" s="77">
        <v>0.1</v>
      </c>
      <c r="O13" s="77"/>
      <c r="P13" s="71" t="str">
        <f>VLOOKUP(M13,Tâches!V111:W112,2,FALSE)</f>
        <v>S1 ; S2 ; S4 ; S5 ; S8</v>
      </c>
      <c r="Q13" s="79" t="str">
        <f>VLOOKUP(R13,Savoirs!D3:E41,2,FALSE)</f>
        <v>S5</v>
      </c>
      <c r="R13" s="73" t="s">
        <v>136</v>
      </c>
      <c r="S13" s="80" t="str">
        <f>VLOOKUP(R13,Savoirs!F3:G41,2,FALSE)</f>
        <v>Les raccordements fluidiques</v>
      </c>
      <c r="T13" s="34">
        <v>8</v>
      </c>
    </row>
    <row r="14" spans="3:25">
      <c r="C14" s="8"/>
      <c r="D14" s="53"/>
      <c r="E14" s="53" t="str">
        <f>'2. Problématisation E32a'!E13</f>
        <v>A3T25</v>
      </c>
      <c r="F14" s="53" t="str">
        <f>'2. Problématisation E32a'!F13</f>
        <v>Réaliser le dépannage : analyser les informations, diagnostiquer le dysfonctionnement, déterminer la procédure d’intervention, approvisionner en matériels, équipements et outillages</v>
      </c>
      <c r="G14" s="62" t="str">
        <f>'2. Problématisation E32a'!G13</f>
        <v>T2</v>
      </c>
      <c r="H14" s="63" t="str">
        <f>VLOOKUP(G14,Tâches!J111:K125,2,FALSE)</f>
        <v>C11</v>
      </c>
      <c r="I14" s="64" t="str">
        <f>VLOOKUP(J14,Compétences!G204:H217,2,FALSE)</f>
        <v>C11</v>
      </c>
      <c r="J14" s="65" t="s">
        <v>137</v>
      </c>
      <c r="K14" s="78" t="s">
        <v>138</v>
      </c>
      <c r="L14" s="67" t="str">
        <f>VLOOKUP(J14,Compétences!C211:D224,2,FALSE)</f>
        <v>Le bon de commande éventuel est complet</v>
      </c>
      <c r="M14" s="68" t="str">
        <f t="shared" si="0"/>
        <v>C11</v>
      </c>
      <c r="N14" s="74">
        <v>0.05</v>
      </c>
      <c r="O14" s="75"/>
      <c r="P14" s="71" t="str">
        <f>VLOOKUP(M14,Tâches!V111:W112,2,FALSE)</f>
        <v>S1 ; S2 ; S4 ; S5 ; S8</v>
      </c>
      <c r="Q14" s="79" t="str">
        <f>VLOOKUP(R14,Savoirs!D4:E42,2,FALSE)</f>
        <v>S1</v>
      </c>
      <c r="R14" s="73" t="s">
        <v>139</v>
      </c>
      <c r="S14" s="80" t="str">
        <f>VLOOKUP(R14,Savoirs!F3:G41,2,FALSE)</f>
        <v>Les étapes d’une intervention</v>
      </c>
      <c r="T14" s="34">
        <v>9</v>
      </c>
    </row>
    <row r="15" spans="3:25">
      <c r="C15" s="8"/>
      <c r="D15" s="53"/>
      <c r="E15" s="53">
        <f>'2. Problématisation E32a'!E14</f>
        <v>0</v>
      </c>
      <c r="F15" s="53" t="e">
        <f>'2. Problématisation E32a'!F14</f>
        <v>#N/A</v>
      </c>
      <c r="G15" s="62" t="e">
        <f>'2. Problématisation E32a'!G14</f>
        <v>#N/A</v>
      </c>
      <c r="H15" s="63" t="e">
        <f>VLOOKUP(G15,Tâches!J111:K125,2,FALSE)</f>
        <v>#N/A</v>
      </c>
      <c r="I15" s="64" t="e">
        <f>VLOOKUP(J15,Compétences!G204:H217,2,FALSE)</f>
        <v>#N/A</v>
      </c>
      <c r="J15" s="65"/>
      <c r="K15" s="78"/>
      <c r="L15" s="67" t="e">
        <f>VLOOKUP(J15,Compétences!C212:D225,2,FALSE)</f>
        <v>#N/A</v>
      </c>
      <c r="M15" s="68" t="e">
        <f t="shared" si="0"/>
        <v>#N/A</v>
      </c>
      <c r="N15" s="74"/>
      <c r="O15" s="75"/>
      <c r="P15" s="71" t="e">
        <f>VLOOKUP(M15,Tâches!V111:W112,2,FALSE)</f>
        <v>#N/A</v>
      </c>
      <c r="Q15" s="79"/>
      <c r="R15" s="73"/>
      <c r="S15" s="80"/>
      <c r="T15" s="34">
        <v>10</v>
      </c>
    </row>
    <row r="16" spans="3:25">
      <c r="C16" s="8"/>
      <c r="D16" s="53"/>
      <c r="E16" s="53">
        <f>'2. Problématisation E32a'!E15</f>
        <v>0</v>
      </c>
      <c r="F16" s="53" t="e">
        <f>'2. Problématisation E32a'!F15</f>
        <v>#N/A</v>
      </c>
      <c r="G16" s="62" t="e">
        <f>'2. Problématisation E32a'!G15</f>
        <v>#N/A</v>
      </c>
      <c r="H16" s="63" t="e">
        <f>VLOOKUP(G16,Tâches!J111:K125,2,FALSE)</f>
        <v>#N/A</v>
      </c>
      <c r="I16" s="64" t="e">
        <f>VLOOKUP(J16,Compétences!G204:H217,2,FALSE)</f>
        <v>#N/A</v>
      </c>
      <c r="J16" s="65"/>
      <c r="K16" s="78"/>
      <c r="L16" s="67" t="e">
        <f>VLOOKUP(J16,Compétences!C213:D226,2,FALSE)</f>
        <v>#N/A</v>
      </c>
      <c r="M16" s="68" t="e">
        <f t="shared" si="0"/>
        <v>#N/A</v>
      </c>
      <c r="N16" s="74"/>
      <c r="O16" s="75"/>
      <c r="P16" s="71" t="e">
        <f>VLOOKUP(M16,Tâches!V111:W112,2,FALSE)</f>
        <v>#N/A</v>
      </c>
      <c r="Q16" s="79"/>
      <c r="R16" s="73"/>
      <c r="S16" s="80"/>
      <c r="T16" s="34">
        <v>11</v>
      </c>
    </row>
    <row r="17" spans="3:21">
      <c r="C17" s="8"/>
      <c r="D17" s="53"/>
      <c r="E17" s="53">
        <f>'2. Problématisation E32a'!E16</f>
        <v>0</v>
      </c>
      <c r="F17" s="53" t="e">
        <f>'2. Problématisation E32a'!F16</f>
        <v>#N/A</v>
      </c>
      <c r="G17" s="62" t="e">
        <f>'2. Problématisation E32a'!G16</f>
        <v>#N/A</v>
      </c>
      <c r="H17" s="63" t="e">
        <f>VLOOKUP(G17,Tâches!J111:K125,2,FALSE)</f>
        <v>#N/A</v>
      </c>
      <c r="I17" s="64" t="e">
        <f>VLOOKUP(J17,Compétences!G204:H217,2,FALSE)</f>
        <v>#N/A</v>
      </c>
      <c r="J17" s="65"/>
      <c r="K17" s="78"/>
      <c r="L17" s="67" t="e">
        <f>VLOOKUP(J17,Compétences!C214:D227,2,FALSE)</f>
        <v>#N/A</v>
      </c>
      <c r="M17" s="68" t="e">
        <f t="shared" si="0"/>
        <v>#N/A</v>
      </c>
      <c r="N17" s="74"/>
      <c r="O17" s="75"/>
      <c r="P17" s="71" t="e">
        <f>VLOOKUP(M17,Tâches!V111:W112,2,FALSE)</f>
        <v>#N/A</v>
      </c>
      <c r="Q17" s="79"/>
      <c r="R17" s="73"/>
      <c r="S17" s="80"/>
      <c r="T17" s="34">
        <v>12</v>
      </c>
    </row>
    <row r="18" spans="3:21">
      <c r="C18" s="8"/>
      <c r="D18" s="53"/>
      <c r="E18" s="53">
        <f>'2. Problématisation E32a'!E17</f>
        <v>0</v>
      </c>
      <c r="F18" s="53" t="e">
        <f>'2. Problématisation E32a'!F17</f>
        <v>#N/A</v>
      </c>
      <c r="G18" s="62" t="e">
        <f>'2. Problématisation E32a'!G17</f>
        <v>#N/A</v>
      </c>
      <c r="H18" s="63" t="e">
        <f>VLOOKUP(G18,Tâches!J111:K125,2,FALSE)</f>
        <v>#N/A</v>
      </c>
      <c r="I18" s="64" t="e">
        <f>VLOOKUP(J18,Compétences!G204:H217,2,FALSE)</f>
        <v>#N/A</v>
      </c>
      <c r="J18" s="65"/>
      <c r="K18" s="78"/>
      <c r="L18" s="67" t="e">
        <f>VLOOKUP(J18,Compétences!C215:D228,2,FALSE)</f>
        <v>#N/A</v>
      </c>
      <c r="M18" s="68" t="e">
        <f t="shared" si="0"/>
        <v>#N/A</v>
      </c>
      <c r="N18" s="74"/>
      <c r="O18" s="75"/>
      <c r="P18" s="71" t="e">
        <f>VLOOKUP(M18,Tâches!V111:W112,2,FALSE)</f>
        <v>#N/A</v>
      </c>
      <c r="Q18" s="79"/>
      <c r="R18" s="73"/>
      <c r="S18" s="80"/>
      <c r="T18" s="34">
        <v>13</v>
      </c>
    </row>
    <row r="20" spans="3:21">
      <c r="N20" s="411" t="s">
        <v>106</v>
      </c>
      <c r="O20" s="411"/>
    </row>
    <row r="21" spans="3:21">
      <c r="C21" s="8"/>
      <c r="D21" s="17"/>
      <c r="J21" s="1" t="s">
        <v>107</v>
      </c>
      <c r="N21" s="411" t="s">
        <v>108</v>
      </c>
      <c r="O21" s="411"/>
      <c r="P21" s="28"/>
      <c r="Q21" s="1" t="s">
        <v>109</v>
      </c>
      <c r="R21" t="s">
        <v>77</v>
      </c>
      <c r="S21" s="1"/>
      <c r="U21" s="34"/>
    </row>
    <row r="22" spans="3:21">
      <c r="C22" s="1"/>
      <c r="D22" s="48"/>
      <c r="E22" s="48"/>
      <c r="F22" s="49"/>
      <c r="G22" s="412" t="s">
        <v>85</v>
      </c>
      <c r="H22" s="414" t="s">
        <v>110</v>
      </c>
      <c r="I22" s="416" t="s">
        <v>111</v>
      </c>
      <c r="J22" s="3" t="s">
        <v>42</v>
      </c>
      <c r="N22" s="418" t="s">
        <v>112</v>
      </c>
      <c r="O22" s="418"/>
      <c r="P22" s="50"/>
      <c r="R22" s="3" t="s">
        <v>42</v>
      </c>
    </row>
    <row r="23" spans="3:21">
      <c r="C23" s="51" t="s">
        <v>140</v>
      </c>
      <c r="D23" s="52" t="s">
        <v>114</v>
      </c>
      <c r="E23" s="52" t="s">
        <v>115</v>
      </c>
      <c r="F23" s="53"/>
      <c r="G23" s="413"/>
      <c r="H23" s="415"/>
      <c r="I23" s="417"/>
      <c r="J23" s="54" t="s">
        <v>116</v>
      </c>
      <c r="K23" s="55" t="s">
        <v>117</v>
      </c>
      <c r="L23" s="56" t="s">
        <v>118</v>
      </c>
      <c r="M23" s="57" t="s">
        <v>119</v>
      </c>
      <c r="N23" s="58" t="s">
        <v>120</v>
      </c>
      <c r="O23" s="59" t="s">
        <v>121</v>
      </c>
      <c r="P23" s="60" t="s">
        <v>122</v>
      </c>
      <c r="Q23" s="31" t="s">
        <v>123</v>
      </c>
      <c r="R23" s="61" t="s">
        <v>124</v>
      </c>
      <c r="T23" s="34" t="s">
        <v>125</v>
      </c>
    </row>
    <row r="24" spans="3:21">
      <c r="C24" s="419" t="str">
        <f>'2. Problématisation E32a'!D22</f>
        <v>Après avoir eu la validation et l’autorisation de votre hiérarchie concernant votre intervention, vous devez récupérer le fluide frigorigène du système climatique.</v>
      </c>
      <c r="D24" s="53" t="str">
        <f>'2. Problématisation E32a'!D1</f>
        <v>Maintenance corrective</v>
      </c>
      <c r="E24" s="53" t="str">
        <f>'2. Problématisation E32a'!E23</f>
        <v>A3T25</v>
      </c>
      <c r="F24" s="53" t="str">
        <f>'2. Problématisation E32a'!F23</f>
        <v>Réaliser le dépannage : analyser les informations, diagnostiquer le dysfonctionnement, déterminer la procédure d’intervention, approvisionner en matériels, équipements et outillages</v>
      </c>
      <c r="G24" s="62" t="str">
        <f>'2. Problématisation E32a'!G23</f>
        <v>T2</v>
      </c>
      <c r="H24" s="63" t="str">
        <f>VLOOKUP(G24,Tâches!J127:K144,2,FALSE)</f>
        <v>C11 ; C12</v>
      </c>
      <c r="I24" s="64" t="str">
        <f>VLOOKUP(J24,Compétences!G221:H258,2,FALSE)</f>
        <v>C11</v>
      </c>
      <c r="J24" s="65" t="s">
        <v>141</v>
      </c>
      <c r="K24" s="66" t="str">
        <f>VLOOKUP(J24,Compétences!A221:B258,2,FALSE)</f>
        <v>Approvisionner en matériels, équipements et outillages</v>
      </c>
      <c r="L24" s="67" t="str">
        <f>VLOOKUP(J24,Compétences!C221:D258,2,FALSE)</f>
        <v>Les matériels, équipements et outillages sont approvisionnés* conformément au planning et aux besoins de l’intervention</v>
      </c>
      <c r="M24" s="68" t="str">
        <f t="shared" ref="M24:M36" si="1">I24</f>
        <v>C11</v>
      </c>
      <c r="N24" s="69">
        <v>0.05</v>
      </c>
      <c r="O24" s="70"/>
      <c r="P24" s="71" t="str">
        <f>VLOOKUP(M24,Tâches!V127:W129,2,FALSE)</f>
        <v>S1 ; S2 ; S4 ; S5 ; S8</v>
      </c>
      <c r="Q24" s="72" t="str">
        <f>VLOOKUP(R24,Savoirs!D3:E41,2,FALSE)</f>
        <v>S5</v>
      </c>
      <c r="R24" s="73" t="s">
        <v>136</v>
      </c>
      <c r="S24" s="48" t="str">
        <f>VLOOKUP(R24,Savoirs!F3:G41,2,FALSE)</f>
        <v>Les raccordements fluidiques</v>
      </c>
      <c r="T24" s="34">
        <v>1</v>
      </c>
    </row>
    <row r="25" spans="3:21">
      <c r="C25" s="419"/>
      <c r="D25" s="53"/>
      <c r="E25" s="53" t="str">
        <f>'2. Problématisation E32a'!E24</f>
        <v>A3T24</v>
      </c>
      <c r="F25" s="53" t="str">
        <f>'2. Problématisation E32a'!F24</f>
        <v>Réaliser la consignation de l’installation</v>
      </c>
      <c r="G25" s="62" t="str">
        <f>'2. Problématisation E32a'!G24</f>
        <v>T2</v>
      </c>
      <c r="H25" s="63" t="str">
        <f>VLOOKUP(G25,Tâches!J127:K144,2,FALSE)</f>
        <v>C11 ; C12</v>
      </c>
      <c r="I25" s="64" t="str">
        <f>VLOOKUP(J25,Compétences!G222:H259,2,FALSE)</f>
        <v>C11</v>
      </c>
      <c r="J25" s="65" t="s">
        <v>142</v>
      </c>
      <c r="K25" s="66" t="str">
        <f>VLOOKUP(J25,Compétences!A221:B258,2,FALSE)</f>
        <v>Consigner (déconsigner) le système (électrique, fluidique : gaz, caloporteurs…)</v>
      </c>
      <c r="L25" s="67" t="str">
        <f>VLOOKUP(J25,Compétences!C221:D258,2,FALSE)</f>
        <v>Les protocoles de mise en service et/ou d’arrêt sont respectés</v>
      </c>
      <c r="M25" s="68" t="str">
        <f t="shared" si="1"/>
        <v>C11</v>
      </c>
      <c r="N25" s="74">
        <v>0.05</v>
      </c>
      <c r="O25" s="75"/>
      <c r="P25" s="71" t="str">
        <f>VLOOKUP(M25,Tâches!V127:W129,2,FALSE)</f>
        <v>S1 ; S2 ; S4 ; S5 ; S8</v>
      </c>
      <c r="Q25" s="72" t="str">
        <f>VLOOKUP(R25,Savoirs!D3:E41,2,FALSE)</f>
        <v>S5</v>
      </c>
      <c r="R25" s="73" t="s">
        <v>143</v>
      </c>
      <c r="S25" s="76" t="str">
        <f>VLOOKUP(R25,Savoirs!F3:G41,2,FALSE)</f>
        <v>Les raccordements électriques</v>
      </c>
      <c r="T25" s="34">
        <v>2</v>
      </c>
    </row>
    <row r="26" spans="3:21">
      <c r="C26" s="419"/>
      <c r="D26" s="53"/>
      <c r="E26" s="53" t="str">
        <f>'2. Problématisation E32a'!E25</f>
        <v>A3T26</v>
      </c>
      <c r="F26" s="53" t="str">
        <f>'2. Problématisation E32a'!F25</f>
        <v>Réparer l’installation en effectuant, si nécessaire, le transfert de fluides frigorigènes</v>
      </c>
      <c r="G26" s="62" t="str">
        <f>'2. Problématisation E32a'!G25</f>
        <v>T2</v>
      </c>
      <c r="H26" s="63" t="str">
        <f>VLOOKUP(G26,Tâches!J127:K144,2,FALSE)</f>
        <v>C11 ; C12</v>
      </c>
      <c r="I26" s="64" t="s">
        <v>120</v>
      </c>
      <c r="J26" s="65" t="s">
        <v>144</v>
      </c>
      <c r="K26" s="66" t="str">
        <f>VLOOKUP(J26,Compétences!A221:B258,2,FALSE)</f>
        <v>Effectuer la dépose du composant défectueux</v>
      </c>
      <c r="L26" s="67" t="str">
        <f>VLOOKUP(J26,Compétences!C221:D258,2,FALSE)</f>
        <v>Les opérations préalables sur le système (isolation tout ou partie du système fluidique, vidange, récupération des fluides frigorigènes …) permettent de garantir l’opération de dépose</v>
      </c>
      <c r="M26" s="68" t="str">
        <f t="shared" si="1"/>
        <v>C11</v>
      </c>
      <c r="N26" s="74">
        <v>0.15</v>
      </c>
      <c r="O26" s="75"/>
      <c r="P26" s="71" t="str">
        <f>VLOOKUP(M26,Tâches!V127:W129,2,FALSE)</f>
        <v>S1 ; S2 ; S4 ; S5 ; S8</v>
      </c>
      <c r="Q26" s="72" t="str">
        <f>VLOOKUP(R26,Savoirs!D3:E41,2,FALSE)</f>
        <v>S2</v>
      </c>
      <c r="R26" s="73" t="s">
        <v>130</v>
      </c>
      <c r="S26" s="76" t="str">
        <f>VLOOKUP(R26,Savoirs!F3:G41,2,FALSE)</f>
        <v>La réglementation énergétique et environnementale</v>
      </c>
      <c r="T26" s="34">
        <v>3</v>
      </c>
    </row>
    <row r="27" spans="3:21">
      <c r="C27" s="419"/>
      <c r="D27" s="53"/>
      <c r="E27" s="53" t="str">
        <f>'2. Problématisation E32a'!E26</f>
        <v>A3T25</v>
      </c>
      <c r="F27" s="53" t="str">
        <f>'2. Problématisation E32a'!F26</f>
        <v>Réaliser le dépannage : analyser les informations, diagnostiquer le dysfonctionnement, déterminer la procédure d’intervention, approvisionner en matériels, équipements et outillages</v>
      </c>
      <c r="G27" s="62" t="str">
        <f>'2. Problématisation E32a'!G26</f>
        <v>T2</v>
      </c>
      <c r="H27" s="63" t="str">
        <f>VLOOKUP(G27,Tâches!J127:K144,2,FALSE)</f>
        <v>C11 ; C12</v>
      </c>
      <c r="I27" s="64" t="str">
        <f>VLOOKUP(J27,Compétences!G221:H258,2,FALSE)</f>
        <v>C11</v>
      </c>
      <c r="J27" s="65" t="s">
        <v>145</v>
      </c>
      <c r="K27" s="66" t="str">
        <f>VLOOKUP(J27,Compétences!A222:B259,2,FALSE)</f>
        <v>Réaliser les opérations de mise en service et/ou d’arrêt de l’installation</v>
      </c>
      <c r="L27" s="67" t="str">
        <f>VLOOKUP(J27,Compétences!C221:D258,2,FALSE)</f>
        <v>La sécurité des usagers, et de l’installation est assurée tout au long de l’opération</v>
      </c>
      <c r="M27" s="68" t="str">
        <f t="shared" si="1"/>
        <v>C11</v>
      </c>
      <c r="N27" s="74">
        <v>0.05</v>
      </c>
      <c r="O27" s="75"/>
      <c r="P27" s="71" t="str">
        <f>VLOOKUP(M27,Tâches!V127:W129,2,FALSE)</f>
        <v>S1 ; S2 ; S4 ; S5 ; S8</v>
      </c>
      <c r="Q27" s="72" t="str">
        <f>VLOOKUP(R27,Savoirs!D3:E41,2,FALSE)</f>
        <v>S7</v>
      </c>
      <c r="R27" s="73" t="s">
        <v>146</v>
      </c>
      <c r="S27" s="76" t="str">
        <f>VLOOKUP(R27,Savoirs!F3:G41,2,FALSE)</f>
        <v>Le processus qualité</v>
      </c>
      <c r="T27" s="34">
        <v>4</v>
      </c>
    </row>
    <row r="28" spans="3:21">
      <c r="C28" s="419"/>
      <c r="D28" s="53"/>
      <c r="E28" s="53" t="str">
        <f>'2. Problématisation E32a'!E27</f>
        <v>A3T24</v>
      </c>
      <c r="F28" s="53" t="str">
        <f>'2. Problématisation E32a'!F27</f>
        <v>Réaliser la consignation de l’installation</v>
      </c>
      <c r="G28" s="62" t="str">
        <f>'2. Problématisation E32a'!G27</f>
        <v>T2</v>
      </c>
      <c r="H28" s="63" t="str">
        <f>VLOOKUP(G28,Tâches!J127:K144,2,FALSE)</f>
        <v>C11 ; C12</v>
      </c>
      <c r="I28" s="64" t="str">
        <f>VLOOKUP(J28,Compétences!G221:H258,2,FALSE)</f>
        <v>C11</v>
      </c>
      <c r="J28" s="65" t="s">
        <v>142</v>
      </c>
      <c r="K28" s="66" t="str">
        <f>VLOOKUP(J28,Compétences!A223:B260,2,FALSE)</f>
        <v>Consigner (déconsigner) le système (électrique, fluidique : gaz, caloporteurs…)</v>
      </c>
      <c r="L28" s="67" t="str">
        <f>VLOOKUP(J28,Compétences!C221:D258,2,FALSE)</f>
        <v>Les protocoles de mise en service et/ou d’arrêt sont respectés</v>
      </c>
      <c r="M28" s="68" t="str">
        <f t="shared" si="1"/>
        <v>C11</v>
      </c>
      <c r="N28" s="77">
        <v>0.05</v>
      </c>
      <c r="O28" s="77"/>
      <c r="P28" s="71" t="str">
        <f>VLOOKUP(M28,Tâches!V127:W129,2,FALSE)</f>
        <v>S1 ; S2 ; S4 ; S5 ; S8</v>
      </c>
      <c r="Q28" s="72" t="str">
        <f>VLOOKUP(R28,Savoirs!D3:E41,2,FALSE)</f>
        <v>S5</v>
      </c>
      <c r="R28" s="73" t="s">
        <v>143</v>
      </c>
      <c r="S28" s="76" t="str">
        <f>VLOOKUP(R28,Savoirs!F3:G41,2,FALSE)</f>
        <v>Les raccordements électriques</v>
      </c>
      <c r="T28" s="34">
        <v>5</v>
      </c>
    </row>
    <row r="29" spans="3:21">
      <c r="C29" s="419"/>
      <c r="D29" s="53"/>
      <c r="E29" s="53" t="str">
        <f>'2. Problématisation E32a'!E28</f>
        <v>A3T27</v>
      </c>
      <c r="F29" s="53" t="str">
        <f>'2. Problématisation E32a'!F28</f>
        <v>Remettre en service et contrôler le fonctionnement</v>
      </c>
      <c r="G29" s="62" t="str">
        <f>'2. Problématisation E32a'!G28</f>
        <v>T2</v>
      </c>
      <c r="H29" s="63" t="str">
        <f>VLOOKUP(G29,Tâches!J127:K144,2,FALSE)</f>
        <v>C11 ; C12</v>
      </c>
      <c r="I29" s="64" t="s">
        <v>120</v>
      </c>
      <c r="J29" s="65" t="s">
        <v>147</v>
      </c>
      <c r="K29" s="66" t="str">
        <f>VLOOKUP(J29,Compétences!A224:B261,2,FALSE)</f>
        <v>Remettre en service l’installation</v>
      </c>
      <c r="L29" s="67" t="str">
        <f>VLOOKUP(J29,Compétences!C221:D258,2,FALSE)</f>
        <v>La remise en service permet le fonctionnement de l’installation à son point nominal ou en mode dégradé de l’installation et la continuité de service est assurée</v>
      </c>
      <c r="M29" s="68" t="str">
        <f t="shared" si="1"/>
        <v>C11</v>
      </c>
      <c r="N29" s="77">
        <v>0.05</v>
      </c>
      <c r="O29" s="77"/>
      <c r="P29" s="71" t="str">
        <f>VLOOKUP(M29,Tâches!V127:W129,2,FALSE)</f>
        <v>S1 ; S2 ; S4 ; S5 ; S8</v>
      </c>
      <c r="Q29" s="79" t="str">
        <f>VLOOKUP(R29,Savoirs!D3:E41,2,FALSE)</f>
        <v>S6</v>
      </c>
      <c r="R29" s="73" t="s">
        <v>148</v>
      </c>
      <c r="S29" s="80" t="str">
        <f>VLOOKUP(R29,Savoirs!F3:G41,2,FALSE)</f>
        <v>Les opérations d’exploitation, de mise en service et de maintenance</v>
      </c>
      <c r="T29" s="34">
        <v>6</v>
      </c>
    </row>
    <row r="30" spans="3:21">
      <c r="C30" s="419"/>
      <c r="D30" s="53"/>
      <c r="E30" s="53" t="str">
        <f>'2. Problématisation E32a'!E29</f>
        <v>A3T30</v>
      </c>
      <c r="F30" s="53" t="str">
        <f>'2. Problématisation E32a'!F29</f>
        <v>Compléter les documents afférents à l’intervention (fiche d’intervention, registre, traçabilité des déchets et bon de travail, …)</v>
      </c>
      <c r="G30" s="62" t="str">
        <f>'2. Problématisation E32a'!G29</f>
        <v>T2</v>
      </c>
      <c r="H30" s="63" t="str">
        <f>VLOOKUP(G30,Tâches!J127:K144,2,FALSE)</f>
        <v>C11 ; C12</v>
      </c>
      <c r="I30" s="64" t="s">
        <v>121</v>
      </c>
      <c r="J30" s="65" t="s">
        <v>149</v>
      </c>
      <c r="K30" s="66" t="str">
        <f>VLOOKUP(J30,Compétences!A225:B262,2,FALSE)</f>
        <v>Compléter les documents techniques et administratifs</v>
      </c>
      <c r="L30" s="67" t="str">
        <f>VLOOKUP(J30,Compétences!C221:D258,2,FALSE)</f>
        <v>Le dossier technique est mis à jour</v>
      </c>
      <c r="M30" s="68" t="str">
        <f t="shared" si="1"/>
        <v>C12</v>
      </c>
      <c r="N30" s="77"/>
      <c r="O30" s="77">
        <v>0.1</v>
      </c>
      <c r="P30" s="71" t="str">
        <f>VLOOKUP(M30,Tâches!V127:W129,2,FALSE)</f>
        <v>S1 ; S2 ; S4 ; S5 ; S8</v>
      </c>
      <c r="Q30" s="79" t="str">
        <f>VLOOKUP(R30,Savoirs!D3:E41,2,FALSE)</f>
        <v>S8</v>
      </c>
      <c r="R30" s="73" t="s">
        <v>150</v>
      </c>
      <c r="S30" s="80" t="str">
        <f>VLOOKUP(R30,Savoirs!F3:G41,2,FALSE)</f>
        <v>Les outils de la communication écrite et numérique</v>
      </c>
      <c r="T30" s="34">
        <v>7</v>
      </c>
    </row>
    <row r="31" spans="3:21">
      <c r="C31" s="420"/>
      <c r="D31" s="53"/>
      <c r="E31" s="53" t="str">
        <f>'2. Problématisation E32a'!E30</f>
        <v>A3T30</v>
      </c>
      <c r="F31" s="53" t="str">
        <f>'2. Problématisation E32a'!F30</f>
        <v>Compléter les documents afférents à l’intervention (fiche d’intervention, registre, traçabilité des déchets et bon de travail, …)</v>
      </c>
      <c r="G31" s="62" t="str">
        <f>'2. Problématisation E32a'!G30</f>
        <v>T2</v>
      </c>
      <c r="H31" s="63" t="str">
        <f>VLOOKUP(G31,Tâches!J127:K144,2,FALSE)</f>
        <v>C11 ; C12</v>
      </c>
      <c r="I31" s="64" t="str">
        <f>VLOOKUP(J31,Compétences!G221:H258,2,FALSE)</f>
        <v>C12</v>
      </c>
      <c r="J31" s="65" t="s">
        <v>151</v>
      </c>
      <c r="K31" s="66" t="str">
        <f>VLOOKUP(J31,Compétences!A226:B263,2,FALSE)</f>
        <v>Compléter les documents techniques et administratifs</v>
      </c>
      <c r="L31" s="67" t="str">
        <f>VLOOKUP(J31,Compétences!C221:D258,2,FALSE)</f>
        <v>Les informations du système sont consignées sur le support prévu à cet effet</v>
      </c>
      <c r="M31" s="68" t="str">
        <f t="shared" si="1"/>
        <v>C12</v>
      </c>
      <c r="N31" s="77"/>
      <c r="O31" s="77">
        <v>0.3</v>
      </c>
      <c r="P31" s="71" t="str">
        <f>VLOOKUP(M31,Tâches!V127:W129,2,FALSE)</f>
        <v>S1 ; S2 ; S4 ; S5 ; S8</v>
      </c>
      <c r="Q31" s="79" t="str">
        <f>VLOOKUP(R31,Savoirs!D3:E41,2,FALSE)</f>
        <v>S8</v>
      </c>
      <c r="R31" s="73" t="s">
        <v>150</v>
      </c>
      <c r="S31" s="80" t="str">
        <f>VLOOKUP(R31,Savoirs!F3:G41,2,FALSE)</f>
        <v>Les outils de la communication écrite et numérique</v>
      </c>
      <c r="T31" s="34">
        <v>8</v>
      </c>
    </row>
    <row r="32" spans="3:21">
      <c r="C32" s="8"/>
      <c r="D32" s="53"/>
      <c r="E32" s="53" t="str">
        <f>'2. Problématisation E32a'!E31</f>
        <v>A3T30</v>
      </c>
      <c r="F32" s="53" t="str">
        <f>'2. Problématisation E32a'!F31</f>
        <v>Compléter les documents afférents à l’intervention (fiche d’intervention, registre, traçabilité des déchets et bon de travail, …)</v>
      </c>
      <c r="G32" s="62" t="str">
        <f>'2. Problématisation E32a'!G31</f>
        <v>T2</v>
      </c>
      <c r="H32" s="63" t="str">
        <f>VLOOKUP(G32,Tâches!J127:K144,2,FALSE)</f>
        <v>C11 ; C12</v>
      </c>
      <c r="I32" s="64" t="str">
        <f>VLOOKUP(J32,Compétences!G221:H258,2,FALSE)</f>
        <v>C12</v>
      </c>
      <c r="J32" s="65" t="s">
        <v>152</v>
      </c>
      <c r="K32" s="66" t="str">
        <f>VLOOKUP(J32,Compétences!A227:B264,2,FALSE)</f>
        <v>Compléter les documents techniques et administratifs</v>
      </c>
      <c r="L32" s="67" t="str">
        <f>VLOOKUP(J32,Compétences!C221:D258,2,FALSE)</f>
        <v>Les fluides frigorigènes sont consignés sur la fiche CERFA n°15497</v>
      </c>
      <c r="M32" s="68" t="str">
        <f t="shared" si="1"/>
        <v>C12</v>
      </c>
      <c r="N32" s="74"/>
      <c r="O32" s="75">
        <v>0.4</v>
      </c>
      <c r="P32" s="71" t="str">
        <f>VLOOKUP(M32,Tâches!V127:W129,2,FALSE)</f>
        <v>S1 ; S2 ; S4 ; S5 ; S8</v>
      </c>
      <c r="Q32" s="79" t="str">
        <f>VLOOKUP(R32,Savoirs!D3:E41,2,FALSE)</f>
        <v>S8</v>
      </c>
      <c r="R32" s="73" t="s">
        <v>150</v>
      </c>
      <c r="S32" s="80" t="str">
        <f>VLOOKUP(R32,Savoirs!F3:G41,2,FALSE)</f>
        <v>Les outils de la communication écrite et numérique</v>
      </c>
      <c r="T32" s="34">
        <v>9</v>
      </c>
    </row>
    <row r="33" spans="3:20">
      <c r="C33" s="8"/>
      <c r="D33" s="53"/>
      <c r="E33" s="53" t="str">
        <f>'2. Problématisation E32a'!E32</f>
        <v>A3T29</v>
      </c>
      <c r="F33" s="53" t="str">
        <f>'2. Problématisation E32a'!F32</f>
        <v>Trier et évacuer les déchets générés par son activité</v>
      </c>
      <c r="G33" s="62" t="str">
        <f>'2. Problématisation E32a'!G32</f>
        <v>T2</v>
      </c>
      <c r="H33" s="63" t="str">
        <f>VLOOKUP(G33,Tâches!J127:K144,2,FALSE)</f>
        <v>C11 ; C12</v>
      </c>
      <c r="I33" s="64" t="str">
        <f>VLOOKUP(J33,Compétences!G221:H258,2,FALSE)</f>
        <v>C11</v>
      </c>
      <c r="J33" s="65" t="s">
        <v>153</v>
      </c>
      <c r="K33" s="66" t="str">
        <f>VLOOKUP(J33,Compétences!A228:B265,2,FALSE)</f>
        <v>Opérer le traitement des déchets</v>
      </c>
      <c r="L33" s="67" t="str">
        <f>VLOOKUP(J33,Compétences!C221:D258,2,FALSE)</f>
        <v>La zone d’intervention est remise en état</v>
      </c>
      <c r="M33" s="68" t="str">
        <f t="shared" si="1"/>
        <v>C11</v>
      </c>
      <c r="N33" s="74">
        <v>0.05</v>
      </c>
      <c r="O33" s="75"/>
      <c r="P33" s="71" t="str">
        <f>VLOOKUP(M33,Tâches!V127:W129,2,FALSE)</f>
        <v>S1 ; S2 ; S4 ; S5 ; S8</v>
      </c>
      <c r="Q33" s="79" t="str">
        <f>VLOOKUP(R33,Savoirs!D3:E41,2,FALSE)</f>
        <v>S2</v>
      </c>
      <c r="R33" s="73" t="s">
        <v>154</v>
      </c>
      <c r="S33" s="80" t="str">
        <f>VLOOKUP(R33,Savoirs!F3:G41,2,FALSE)</f>
        <v>L’impact sur les bâtiments existants</v>
      </c>
      <c r="T33" s="34">
        <v>10</v>
      </c>
    </row>
    <row r="34" spans="3:20">
      <c r="C34" s="8"/>
      <c r="D34" s="53"/>
      <c r="E34" s="53" t="str">
        <f>'2. Problématisation E32a'!E33</f>
        <v>A4T34</v>
      </c>
      <c r="F34" s="53" t="str">
        <f>'2. Problématisation E32a'!F33</f>
        <v>Transmettre les informations à la hiérarchie</v>
      </c>
      <c r="G34" s="62" t="str">
        <f>'2. Problématisation E32a'!G33</f>
        <v>T5</v>
      </c>
      <c r="H34" s="63" t="str">
        <f>VLOOKUP(G34,Tâches!J127:K144,2,FALSE)</f>
        <v>C11</v>
      </c>
      <c r="I34" s="64" t="str">
        <f>VLOOKUP(J34,Compétences!G221:H258,2,FALSE)</f>
        <v>C12</v>
      </c>
      <c r="J34" s="65" t="s">
        <v>155</v>
      </c>
      <c r="K34" s="66" t="str">
        <f>VLOOKUP(J34,Compétences!A229:B266,2,FALSE)</f>
        <v>Formuler un compte-rendu, un rapport d’activité</v>
      </c>
      <c r="L34" s="67" t="str">
        <f>VLOOKUP(J34,Compétences!C221:D258,2,FALSE)</f>
        <v>Le compte-rendu est factuel et complet</v>
      </c>
      <c r="M34" s="68" t="str">
        <f t="shared" si="1"/>
        <v>C12</v>
      </c>
      <c r="N34" s="74"/>
      <c r="O34" s="75">
        <v>0.2</v>
      </c>
      <c r="P34" s="71" t="str">
        <f>VLOOKUP(M34,Tâches!V127:W129,2,FALSE)</f>
        <v>S1 ; S2 ; S4 ; S5 ; S8</v>
      </c>
      <c r="Q34" s="79" t="str">
        <f>VLOOKUP(R34,Savoirs!D3:E94,2,FALSE)</f>
        <v>S6</v>
      </c>
      <c r="R34" s="73" t="s">
        <v>148</v>
      </c>
      <c r="S34" s="80" t="str">
        <f>VLOOKUP(R34,Savoirs!F3:G41,2,FALSE)</f>
        <v>Les opérations d’exploitation, de mise en service et de maintenance</v>
      </c>
      <c r="T34" s="34">
        <v>11</v>
      </c>
    </row>
    <row r="35" spans="3:20">
      <c r="C35" s="8"/>
      <c r="D35" s="53"/>
      <c r="E35" s="53">
        <f>'2. Problématisation E32a'!E34</f>
        <v>0</v>
      </c>
      <c r="F35" s="53" t="e">
        <f>'2. Problématisation E32a'!F34</f>
        <v>#N/A</v>
      </c>
      <c r="G35" s="62" t="e">
        <f>'2. Problématisation E32a'!G34</f>
        <v>#N/A</v>
      </c>
      <c r="H35" s="63" t="e">
        <f>VLOOKUP(G35,Tâches!J128:K145,2,FALSE)</f>
        <v>#N/A</v>
      </c>
      <c r="I35" s="64"/>
      <c r="J35" s="65"/>
      <c r="K35" s="66" t="e">
        <f>VLOOKUP(J35,Compétences!A230:B267,2,FALSE)</f>
        <v>#N/A</v>
      </c>
      <c r="L35" s="67" t="e">
        <f>VLOOKUP(J35,Compétences!C221:D258,2,FALSE)</f>
        <v>#N/A</v>
      </c>
      <c r="M35" s="68">
        <f t="shared" si="1"/>
        <v>0</v>
      </c>
      <c r="N35" s="74"/>
      <c r="O35" s="75"/>
      <c r="P35" s="71" t="e">
        <f>VLOOKUP(M35,Tâches!V127:W129,2,FALSE)</f>
        <v>#N/A</v>
      </c>
      <c r="Q35" s="79"/>
      <c r="R35" s="73"/>
      <c r="S35" s="80"/>
      <c r="T35" s="34">
        <v>12</v>
      </c>
    </row>
    <row r="36" spans="3:20">
      <c r="C36" s="8"/>
      <c r="D36" s="53"/>
      <c r="E36" s="53">
        <f>'2. Problématisation E32a'!E34</f>
        <v>0</v>
      </c>
      <c r="F36" s="53" t="e">
        <f>'2. Problématisation E32a'!F34</f>
        <v>#N/A</v>
      </c>
      <c r="G36" s="62" t="e">
        <f>'2. Problématisation E32a'!G34</f>
        <v>#N/A</v>
      </c>
      <c r="H36" s="63" t="e">
        <f>VLOOKUP(G36,Tâches!J127:K144,2,FALSE)</f>
        <v>#N/A</v>
      </c>
      <c r="I36" s="64" t="str">
        <f>VLOOKUP(J36,Compétences!G221:H258,2,FALSE)</f>
        <v>?</v>
      </c>
      <c r="J36" s="65" t="s">
        <v>47</v>
      </c>
      <c r="K36" s="66" t="e">
        <f>VLOOKUP(J36,Compétences!A231:B268,2,FALSE)</f>
        <v>#N/A</v>
      </c>
      <c r="L36" s="67" t="str">
        <f>VLOOKUP(J36,Compétences!C221:D258,2,FALSE)</f>
        <v>?</v>
      </c>
      <c r="M36" s="68" t="str">
        <f t="shared" si="1"/>
        <v>?</v>
      </c>
      <c r="N36" s="74"/>
      <c r="O36" s="75"/>
      <c r="P36" s="71" t="str">
        <f>VLOOKUP(M36,Tâches!V127:W129,2,FALSE)</f>
        <v>?</v>
      </c>
      <c r="Q36" s="79"/>
      <c r="R36" s="73"/>
      <c r="S36" s="80"/>
      <c r="T36" s="34">
        <v>13</v>
      </c>
    </row>
    <row r="38" spans="3:20">
      <c r="D38" s="81" t="s">
        <v>156</v>
      </c>
      <c r="E38" s="82">
        <v>15</v>
      </c>
      <c r="F38" s="83" t="s">
        <v>157</v>
      </c>
      <c r="G38" s="84">
        <v>18</v>
      </c>
      <c r="H38" s="81" t="s">
        <v>158</v>
      </c>
      <c r="I38" s="82">
        <v>15</v>
      </c>
      <c r="P38" s="81" t="s">
        <v>159</v>
      </c>
      <c r="Q38" s="82">
        <v>1</v>
      </c>
    </row>
    <row r="39" spans="3:20">
      <c r="D39" s="81" t="s">
        <v>160</v>
      </c>
      <c r="E39" s="82">
        <v>3</v>
      </c>
      <c r="F39" s="83" t="s">
        <v>161</v>
      </c>
      <c r="G39" s="84">
        <v>1</v>
      </c>
      <c r="H39" s="81" t="s">
        <v>162</v>
      </c>
      <c r="I39" s="82">
        <v>4</v>
      </c>
      <c r="P39" s="81" t="s">
        <v>163</v>
      </c>
      <c r="Q39" s="82">
        <v>3</v>
      </c>
    </row>
    <row r="40" spans="3:20">
      <c r="D40" s="81" t="s">
        <v>164</v>
      </c>
      <c r="E40" s="82">
        <v>1</v>
      </c>
      <c r="P40" s="81" t="s">
        <v>165</v>
      </c>
      <c r="Q40" s="82">
        <v>5</v>
      </c>
    </row>
    <row r="41" spans="3:20">
      <c r="P41" s="81" t="s">
        <v>166</v>
      </c>
      <c r="Q41" s="82">
        <v>4</v>
      </c>
    </row>
    <row r="42" spans="3:20">
      <c r="P42" s="81" t="s">
        <v>167</v>
      </c>
      <c r="Q42" s="82">
        <v>2</v>
      </c>
    </row>
    <row r="43" spans="3:20">
      <c r="P43" s="81" t="s">
        <v>168</v>
      </c>
      <c r="Q43" s="82">
        <v>1</v>
      </c>
    </row>
    <row r="44" spans="3:20">
      <c r="P44" s="81" t="s">
        <v>169</v>
      </c>
      <c r="Q44" s="82">
        <v>3</v>
      </c>
    </row>
  </sheetData>
  <mergeCells count="14">
    <mergeCell ref="C24:C31"/>
    <mergeCell ref="C6:C13"/>
    <mergeCell ref="N20:O20"/>
    <mergeCell ref="N21:O21"/>
    <mergeCell ref="G22:G23"/>
    <mergeCell ref="H22:H23"/>
    <mergeCell ref="I22:I23"/>
    <mergeCell ref="N22:O22"/>
    <mergeCell ref="N2:O2"/>
    <mergeCell ref="N3:O3"/>
    <mergeCell ref="G4:G5"/>
    <mergeCell ref="H4:H5"/>
    <mergeCell ref="I4:I5"/>
    <mergeCell ref="N4:O4"/>
  </mergeCells>
  <dataValidations count="1">
    <dataValidation type="list" allowBlank="1" showInputMessage="1" showErrorMessage="1" sqref="J1:J5 J21:J23">
      <formula1>$A$167:$A$201</formula1>
    </dataValidation>
  </dataValidations>
  <pageMargins left="0.7" right="0.7" top="0.75" bottom="0.75" header="0.3" footer="0.3"/>
  <pageSetup paperSize="9" firstPageNumber="2147483648" orientation="portrait" verticalDpi="0"/>
  <extLst>
    <ext xmlns:x14="http://schemas.microsoft.com/office/spreadsheetml/2009/9/main" uri="{CCE6A557-97BC-4b89-ADB6-D9C93CAAB3DF}">
      <x14:dataValidations xmlns:xm="http://schemas.microsoft.com/office/excel/2006/main" count="3">
        <x14:dataValidation type="list" allowBlank="1" showInputMessage="1" showErrorMessage="1">
          <x14:formula1>
            <xm:f>Compétences!$A$221:$A$258</xm:f>
          </x14:formula1>
          <xm:sqref>J24:J36</xm:sqref>
        </x14:dataValidation>
        <x14:dataValidation type="list" allowBlank="1" showInputMessage="1" showErrorMessage="1">
          <x14:formula1>
            <xm:f>Compétences!$A$204:$A$217</xm:f>
          </x14:formula1>
          <xm:sqref>J6:J18</xm:sqref>
        </x14:dataValidation>
        <x14:dataValidation type="list" allowBlank="1" showInputMessage="1" showErrorMessage="1">
          <x14:formula1>
            <xm:f>Savoirs!$D$3:$D$41</xm:f>
          </x14:formula1>
          <xm:sqref>R6:R18 R24:R36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A44"/>
  <sheetViews>
    <sheetView topLeftCell="AN4" workbookViewId="0">
      <selection activeCell="M34" sqref="M34"/>
    </sheetView>
  </sheetViews>
  <sheetFormatPr baseColWidth="10" defaultRowHeight="15"/>
  <cols>
    <col min="4" max="4" width="19.5703125" customWidth="1"/>
    <col min="5" max="5" width="112.28515625" bestFit="1" customWidth="1"/>
    <col min="6" max="6" width="166.5703125" bestFit="1" customWidth="1"/>
    <col min="11" max="12" width="7.5703125" customWidth="1"/>
    <col min="13" max="13" width="9.5703125" customWidth="1"/>
    <col min="14" max="105" width="7.5703125" customWidth="1"/>
  </cols>
  <sheetData>
    <row r="2" spans="2:105">
      <c r="G2" s="1" t="s">
        <v>170</v>
      </c>
      <c r="M2" s="1" t="s">
        <v>171</v>
      </c>
    </row>
    <row r="3" spans="2:105">
      <c r="B3" s="85" t="s">
        <v>172</v>
      </c>
      <c r="C3" s="86" t="s">
        <v>173</v>
      </c>
      <c r="D3" s="86" t="s">
        <v>174</v>
      </c>
      <c r="E3" s="86" t="s">
        <v>175</v>
      </c>
      <c r="F3" s="87" t="s">
        <v>176</v>
      </c>
      <c r="G3" s="88" t="s">
        <v>177</v>
      </c>
      <c r="H3" s="89" t="s">
        <v>178</v>
      </c>
      <c r="I3" s="89" t="s">
        <v>179</v>
      </c>
      <c r="J3" s="90" t="s">
        <v>180</v>
      </c>
      <c r="K3" s="91" t="s">
        <v>120</v>
      </c>
      <c r="L3" s="92" t="s">
        <v>121</v>
      </c>
      <c r="M3" s="93" t="s">
        <v>181</v>
      </c>
      <c r="N3" s="94" t="s">
        <v>182</v>
      </c>
      <c r="O3" s="95" t="s">
        <v>183</v>
      </c>
      <c r="P3" s="96" t="s">
        <v>129</v>
      </c>
      <c r="Q3" s="97" t="s">
        <v>184</v>
      </c>
      <c r="R3" s="97" t="s">
        <v>126</v>
      </c>
      <c r="S3" s="97" t="s">
        <v>184</v>
      </c>
      <c r="T3" s="97" t="s">
        <v>133</v>
      </c>
      <c r="U3" s="97" t="s">
        <v>184</v>
      </c>
      <c r="V3" s="97" t="s">
        <v>131</v>
      </c>
      <c r="W3" s="97" t="s">
        <v>184</v>
      </c>
      <c r="X3" s="97" t="s">
        <v>132</v>
      </c>
      <c r="Y3" s="97" t="s">
        <v>184</v>
      </c>
      <c r="Z3" s="97" t="s">
        <v>134</v>
      </c>
      <c r="AA3" s="97" t="s">
        <v>184</v>
      </c>
      <c r="AB3" s="97" t="s">
        <v>135</v>
      </c>
      <c r="AC3" s="97" t="s">
        <v>184</v>
      </c>
      <c r="AD3" s="97" t="s">
        <v>137</v>
      </c>
      <c r="AE3" s="97" t="s">
        <v>184</v>
      </c>
      <c r="AF3" s="97" t="s">
        <v>141</v>
      </c>
      <c r="AG3" s="97" t="s">
        <v>184</v>
      </c>
      <c r="AH3" s="97" t="s">
        <v>142</v>
      </c>
      <c r="AI3" s="97" t="s">
        <v>184</v>
      </c>
      <c r="AJ3" s="97" t="s">
        <v>145</v>
      </c>
      <c r="AK3" s="97" t="s">
        <v>184</v>
      </c>
      <c r="AL3" s="98" t="s">
        <v>144</v>
      </c>
      <c r="AM3" s="98" t="s">
        <v>184</v>
      </c>
      <c r="AN3" s="98" t="s">
        <v>149</v>
      </c>
      <c r="AO3" s="98" t="s">
        <v>184</v>
      </c>
      <c r="AP3" s="98" t="s">
        <v>151</v>
      </c>
      <c r="AQ3" s="98" t="s">
        <v>184</v>
      </c>
      <c r="AR3" s="98" t="s">
        <v>152</v>
      </c>
      <c r="AS3" s="98" t="s">
        <v>184</v>
      </c>
      <c r="AT3" s="98" t="s">
        <v>155</v>
      </c>
      <c r="AU3" s="98" t="s">
        <v>184</v>
      </c>
      <c r="AV3" s="98" t="s">
        <v>147</v>
      </c>
      <c r="AW3" s="98" t="s">
        <v>184</v>
      </c>
      <c r="AX3" s="98" t="s">
        <v>153</v>
      </c>
      <c r="AY3" s="98" t="s">
        <v>184</v>
      </c>
      <c r="AZ3" s="98" t="s">
        <v>185</v>
      </c>
      <c r="BA3" s="98" t="s">
        <v>184</v>
      </c>
      <c r="BB3" s="98" t="s">
        <v>186</v>
      </c>
      <c r="BC3" s="98" t="s">
        <v>184</v>
      </c>
      <c r="BD3" s="98" t="s">
        <v>187</v>
      </c>
      <c r="BE3" s="98" t="s">
        <v>184</v>
      </c>
      <c r="BF3" s="98" t="s">
        <v>188</v>
      </c>
      <c r="BG3" s="98" t="s">
        <v>184</v>
      </c>
      <c r="BH3" s="98" t="s">
        <v>189</v>
      </c>
      <c r="BI3" s="98" t="s">
        <v>184</v>
      </c>
      <c r="BJ3" s="98" t="s">
        <v>190</v>
      </c>
      <c r="BK3" s="98" t="s">
        <v>184</v>
      </c>
      <c r="BL3" s="98" t="s">
        <v>191</v>
      </c>
      <c r="BM3" s="98" t="s">
        <v>184</v>
      </c>
      <c r="BN3" s="98" t="s">
        <v>192</v>
      </c>
      <c r="BO3" s="98" t="s">
        <v>184</v>
      </c>
      <c r="BP3" s="98" t="s">
        <v>193</v>
      </c>
      <c r="BQ3" s="98" t="s">
        <v>184</v>
      </c>
      <c r="BR3" s="98" t="s">
        <v>194</v>
      </c>
      <c r="BS3" s="98" t="s">
        <v>184</v>
      </c>
      <c r="BT3" s="98" t="s">
        <v>195</v>
      </c>
      <c r="BU3" s="98" t="s">
        <v>184</v>
      </c>
      <c r="BV3" s="99" t="s">
        <v>196</v>
      </c>
      <c r="BW3" s="99" t="s">
        <v>184</v>
      </c>
      <c r="BX3" s="99" t="s">
        <v>197</v>
      </c>
      <c r="BY3" s="99" t="s">
        <v>184</v>
      </c>
      <c r="BZ3" s="99" t="s">
        <v>198</v>
      </c>
      <c r="CA3" s="99" t="s">
        <v>184</v>
      </c>
      <c r="CB3" s="99" t="s">
        <v>199</v>
      </c>
      <c r="CC3" s="99" t="s">
        <v>184</v>
      </c>
      <c r="CD3" s="99" t="s">
        <v>200</v>
      </c>
      <c r="CE3" s="99" t="s">
        <v>184</v>
      </c>
      <c r="CF3" s="99" t="s">
        <v>201</v>
      </c>
      <c r="CG3" s="99" t="s">
        <v>184</v>
      </c>
      <c r="CH3" s="99" t="s">
        <v>202</v>
      </c>
      <c r="CI3" s="99" t="s">
        <v>184</v>
      </c>
      <c r="CJ3" s="99" t="s">
        <v>203</v>
      </c>
      <c r="CK3" s="99" t="s">
        <v>184</v>
      </c>
      <c r="CL3" s="99" t="s">
        <v>204</v>
      </c>
      <c r="CM3" s="99" t="s">
        <v>184</v>
      </c>
      <c r="CN3" s="99" t="s">
        <v>205</v>
      </c>
      <c r="CO3" s="99" t="s">
        <v>184</v>
      </c>
      <c r="CP3" s="100" t="s">
        <v>206</v>
      </c>
      <c r="CQ3" s="100" t="s">
        <v>184</v>
      </c>
      <c r="CR3" s="100" t="s">
        <v>207</v>
      </c>
      <c r="CS3" s="100" t="s">
        <v>184</v>
      </c>
      <c r="CT3" s="100" t="s">
        <v>208</v>
      </c>
      <c r="CU3" s="100" t="s">
        <v>184</v>
      </c>
      <c r="CV3" s="100" t="s">
        <v>209</v>
      </c>
      <c r="CW3" s="100" t="s">
        <v>184</v>
      </c>
      <c r="CX3" s="100" t="s">
        <v>210</v>
      </c>
      <c r="CY3" s="100" t="s">
        <v>184</v>
      </c>
      <c r="CZ3" s="100" t="s">
        <v>211</v>
      </c>
      <c r="DA3" s="101" t="s">
        <v>184</v>
      </c>
    </row>
    <row r="4" spans="2:105">
      <c r="B4" s="102">
        <v>1</v>
      </c>
      <c r="C4" s="103" t="s">
        <v>120</v>
      </c>
      <c r="D4" s="103" t="s">
        <v>126</v>
      </c>
      <c r="E4" s="67" t="str">
        <f>VLOOKUP(D4,Compétences!$A$203:$B$217,2,FALSE)</f>
        <v>Constater la défaillance</v>
      </c>
      <c r="F4" s="67" t="str">
        <f>VLOOKUP(D4,Compétences!$C$203:$D$217,2,FALSE)</f>
        <v>L’analyse des données technique de l’installation est effectuée</v>
      </c>
      <c r="G4" s="104"/>
      <c r="H4" s="105"/>
      <c r="I4" s="105" t="s">
        <v>212</v>
      </c>
      <c r="J4" s="106"/>
      <c r="K4" s="107">
        <f>'3. Scénario E32a'!N7</f>
        <v>0.05</v>
      </c>
      <c r="L4" s="108">
        <f>'3. Scénario E32a'!O7</f>
        <v>0</v>
      </c>
      <c r="M4" s="109">
        <f t="shared" ref="M4:M27" si="0">IF(G4&lt;&gt;"",1,0)+IF(H4&lt;&gt;"",2,0)+IF(I4&lt;&gt;"",3,0)+IF(J4&lt;&gt;"",4,0)</f>
        <v>3</v>
      </c>
      <c r="N4" s="109">
        <f t="shared" ref="N4:N27" si="1">K4*M4</f>
        <v>0.15000000000000002</v>
      </c>
      <c r="O4" s="109">
        <f t="shared" ref="O4:O27" si="2">L4*M4</f>
        <v>0</v>
      </c>
      <c r="P4" s="110" t="str">
        <f>IF(D4=P3,K4,"0")</f>
        <v>0</v>
      </c>
      <c r="Q4" s="111" t="str">
        <f>IF(P4&lt;&gt;"0",(M4*P4/P28),"0")</f>
        <v>0</v>
      </c>
      <c r="R4" s="111">
        <f>IF(D4=R3,K4,"0")</f>
        <v>0.05</v>
      </c>
      <c r="S4" s="111">
        <f>IF(R4&lt;&gt;"0",(M4*R4/R28),"0")</f>
        <v>3.0000000000000004</v>
      </c>
      <c r="T4" s="111" t="str">
        <f>IF(D4=T3,K4,"0")</f>
        <v>0</v>
      </c>
      <c r="U4" s="111" t="str">
        <f>IF(T4&lt;&gt;"0",(M4*T4/T28),"0")</f>
        <v>0</v>
      </c>
      <c r="V4" s="111" t="str">
        <f>IF(D4=V3,K4,"0")</f>
        <v>0</v>
      </c>
      <c r="W4" s="111" t="str">
        <f>IF(V4&lt;&gt;"0",(M4*V4/V28),"0")</f>
        <v>0</v>
      </c>
      <c r="X4" s="111" t="str">
        <f>IF(D4=X3,K4,"0")</f>
        <v>0</v>
      </c>
      <c r="Y4" s="111" t="str">
        <f>IF(X4&lt;&gt;"0",(M4*X4/X28),"0")</f>
        <v>0</v>
      </c>
      <c r="Z4" s="111" t="str">
        <f>IF(D4=Z3,K4,"0")</f>
        <v>0</v>
      </c>
      <c r="AA4" s="111" t="str">
        <f>IF(Z4&lt;&gt;"0",(M4*Z4/Z28),"0")</f>
        <v>0</v>
      </c>
      <c r="AB4" s="111" t="str">
        <f>IF(D4=AB3,K4,"0")</f>
        <v>0</v>
      </c>
      <c r="AC4" s="111" t="str">
        <f>IF(AB4&lt;&gt;"0",(M4*AB4/AB28),"0")</f>
        <v>0</v>
      </c>
      <c r="AD4" s="111" t="str">
        <f>IF(D4=AD3,K4,"0")</f>
        <v>0</v>
      </c>
      <c r="AE4" s="111" t="str">
        <f>IF(AD4&lt;&gt;"0",(M4*AD4/AD28),"0")</f>
        <v>0</v>
      </c>
      <c r="AF4" s="111" t="str">
        <f>IF(D4=AF3,K4,"0")</f>
        <v>0</v>
      </c>
      <c r="AG4" s="111" t="str">
        <f>IF(AF4&lt;&gt;"0",(M4*AF4/AF28),"0")</f>
        <v>0</v>
      </c>
      <c r="AH4" s="111" t="str">
        <f>IF(D4=Z3,K4,"0")</f>
        <v>0</v>
      </c>
      <c r="AI4" s="111" t="str">
        <f>IF(AH4&lt;&gt;"0",(M4*AH4/AH28),"0")</f>
        <v>0</v>
      </c>
      <c r="AJ4" s="111" t="str">
        <f>IF(D4=AJ3,K4,"0")</f>
        <v>0</v>
      </c>
      <c r="AK4" s="111" t="str">
        <f>IF(AJ4&lt;&gt;"0",(M4*AJ4/AJ28),"0")</f>
        <v>0</v>
      </c>
      <c r="AL4" s="111" t="str">
        <f>IF(D4=AL3,L4,"0")</f>
        <v>0</v>
      </c>
      <c r="AM4" s="111" t="str">
        <f>IF(AL4&lt;&gt;"0",(M4*AL4/AL28),"0")</f>
        <v>0</v>
      </c>
      <c r="AN4" s="111" t="str">
        <f>IF(D4=AN3,L4,"0")</f>
        <v>0</v>
      </c>
      <c r="AO4" s="111" t="str">
        <f>IF(AN4&lt;&gt;"0",(M4*AN4/AN28),"0")</f>
        <v>0</v>
      </c>
      <c r="AP4" s="111" t="str">
        <f>IF(D4=AP3,L4,"0")</f>
        <v>0</v>
      </c>
      <c r="AQ4" s="111" t="str">
        <f>IF(AP4&lt;&gt;"0",(M4*AP4/AP28),"0")</f>
        <v>0</v>
      </c>
      <c r="AR4" s="111" t="str">
        <f>IF(D4=AR3,L4,"0")</f>
        <v>0</v>
      </c>
      <c r="AS4" s="111" t="str">
        <f>IF(AR4&lt;&gt;"0",(M4*AR4/AR28),"0")</f>
        <v>0</v>
      </c>
      <c r="AT4" s="111" t="str">
        <f>IF(D4=AT3,L4,"0")</f>
        <v>0</v>
      </c>
      <c r="AU4" s="111" t="str">
        <f>IF(AT4&lt;&gt;"0",(M4*AT4/AT28),"0")</f>
        <v>0</v>
      </c>
      <c r="AV4" s="111" t="str">
        <f>IF(D4=AV3,L4,"0")</f>
        <v>0</v>
      </c>
      <c r="AW4" s="111" t="str">
        <f>IF(AV4&lt;&gt;"0",(M4*AV4/AV28),"0")</f>
        <v>0</v>
      </c>
      <c r="AX4" s="111" t="str">
        <f>IF(D4=AX3,L4,"0")</f>
        <v>0</v>
      </c>
      <c r="AY4" s="111" t="str">
        <f>IF(AX4&lt;&gt;"0",(M4*AX4/AX28),"0")</f>
        <v>0</v>
      </c>
      <c r="AZ4" s="111" t="str">
        <f>IF(D4=AZ3,L4,"0")</f>
        <v>0</v>
      </c>
      <c r="BA4" s="111" t="str">
        <f>IF(AZ4&lt;&gt;"0",(M4*AZ4/AZ28),"0")</f>
        <v>0</v>
      </c>
      <c r="BB4" s="111" t="str">
        <f>IF(D4=BB3,L4,"0")</f>
        <v>0</v>
      </c>
      <c r="BC4" s="111" t="str">
        <f>IF(BB4&lt;&gt;"0",(M4*BB4/BB28),"0")</f>
        <v>0</v>
      </c>
      <c r="BD4" s="111" t="str">
        <f>IF(D4=BD3,L4,"0")</f>
        <v>0</v>
      </c>
      <c r="BE4" s="111" t="str">
        <f>IF(BD4&lt;&gt;"0",(M4*BD4/BD28),"0")</f>
        <v>0</v>
      </c>
      <c r="BF4" s="111" t="str">
        <f>IF(D4=BF3,L4,"0")</f>
        <v>0</v>
      </c>
      <c r="BG4" s="111" t="str">
        <f>IF(BF4&lt;&gt;"0",(M4*BF4/BF28),"0")</f>
        <v>0</v>
      </c>
      <c r="BH4" s="111" t="str">
        <f>IF(D4=BH3,L4,"0")</f>
        <v>0</v>
      </c>
      <c r="BI4" s="111" t="str">
        <f>IF(BH4&lt;&gt;"0",(M4*BH4/BH28),"0")</f>
        <v>0</v>
      </c>
      <c r="BJ4" s="111" t="str">
        <f>IF(D4=BJ3,L4,"0")</f>
        <v>0</v>
      </c>
      <c r="BK4" s="111" t="str">
        <f>IF(BJ4&lt;&gt;"0",(M4*BJ4/BJ28),"0")</f>
        <v>0</v>
      </c>
      <c r="BL4" s="111" t="str">
        <f>IF(D4=BL3,L4,"0")</f>
        <v>0</v>
      </c>
      <c r="BM4" s="111" t="str">
        <f>IF(BL4&lt;&gt;"0",(M4*BL4/BL28),"0")</f>
        <v>0</v>
      </c>
      <c r="BN4" s="111" t="str">
        <f>IF(D4=BN3,L4,"0")</f>
        <v>0</v>
      </c>
      <c r="BO4" s="111" t="str">
        <f>IF(BN4&lt;&gt;"0",(M4*BN4/BN28),"0")</f>
        <v>0</v>
      </c>
      <c r="BP4" s="111" t="str">
        <f>IF(D4=BP3,L4,"0")</f>
        <v>0</v>
      </c>
      <c r="BQ4" s="111" t="str">
        <f>IF(BP4&lt;&gt;"0",(M4*BP4/BP28),"0")</f>
        <v>0</v>
      </c>
      <c r="BR4" s="111" t="str">
        <f>IF(D4=BR3,L4,"0")</f>
        <v>0</v>
      </c>
      <c r="BS4" s="111" t="str">
        <f>IF(BR4&lt;&gt;"0",(M4*BR4/BR28),"0")</f>
        <v>0</v>
      </c>
      <c r="BT4" s="111" t="str">
        <f>IF(D4=BT3,L4,"0")</f>
        <v>0</v>
      </c>
      <c r="BU4" s="111" t="str">
        <f>IF(BT4&lt;&gt;"0",(M4*BT4/BT28),"0")</f>
        <v>0</v>
      </c>
      <c r="BV4" s="111" t="str">
        <f>IF(D4=BV3,#REF!,"0")</f>
        <v>0</v>
      </c>
      <c r="BW4" s="111" t="str">
        <f>IF(BV4&lt;&gt;"0",(M4*BV4/BV28),"0")</f>
        <v>0</v>
      </c>
      <c r="BX4" s="111" t="str">
        <f>IF(D4=BX3,#REF!,"0")</f>
        <v>0</v>
      </c>
      <c r="BY4" s="111" t="str">
        <f>IF(BX4&lt;&gt;"0",(M4*BX4/BX28),"0")</f>
        <v>0</v>
      </c>
      <c r="BZ4" s="111" t="str">
        <f>IF(D4=BZ3,#REF!,"0")</f>
        <v>0</v>
      </c>
      <c r="CA4" s="111" t="str">
        <f>IF(BZ4&lt;&gt;"0",(M4*BZ4/BZ28),"0")</f>
        <v>0</v>
      </c>
      <c r="CB4" s="111" t="str">
        <f>IF(D4=CB3,L4,"0")</f>
        <v>0</v>
      </c>
      <c r="CC4" s="111" t="str">
        <f>IF(CB4&lt;&gt;"0",(M4*CB4/CB28),"0")</f>
        <v>0</v>
      </c>
      <c r="CD4" s="111" t="str">
        <f>IF(D4=CD3,#REF!,"0")</f>
        <v>0</v>
      </c>
      <c r="CE4" s="111" t="str">
        <f>IF(CD4&lt;&gt;"0",(M4*CD4/CD28),"0")</f>
        <v>0</v>
      </c>
      <c r="CF4" s="111" t="str">
        <f>IF(D4=CF3,#REF!,"0")</f>
        <v>0</v>
      </c>
      <c r="CG4" s="111" t="str">
        <f>IF(CF4&lt;&gt;"0",(M4*CF4/CF28),"0")</f>
        <v>0</v>
      </c>
      <c r="CH4" s="111" t="str">
        <f>IF(D4=CH3,#REF!,"0")</f>
        <v>0</v>
      </c>
      <c r="CI4" s="111" t="str">
        <f>IF(CH4&lt;&gt;"0",(M4*CH4/CH28),"0")</f>
        <v>0</v>
      </c>
      <c r="CJ4" s="111" t="str">
        <f>IF(D4=CJ3,#REF!,"0")</f>
        <v>0</v>
      </c>
      <c r="CK4" s="111" t="str">
        <f>IF(CJ4&lt;&gt;"0",(M4*CJ4/CJ28),"0")</f>
        <v>0</v>
      </c>
      <c r="CL4" s="111" t="str">
        <f>IF(D4=CL3,#REF!,"0")</f>
        <v>0</v>
      </c>
      <c r="CM4" s="111" t="str">
        <f>IF(CL4&lt;&gt;"0",(M4*CL4/CL28),"0")</f>
        <v>0</v>
      </c>
      <c r="CN4" s="111" t="str">
        <f>IF(D4=CN3,#REF!,"0")</f>
        <v>0</v>
      </c>
      <c r="CO4" s="111" t="str">
        <f>IF(CN4&lt;&gt;"0",(M4*CN4/CN28),"0")</f>
        <v>0</v>
      </c>
      <c r="CP4" s="111" t="str">
        <f>IF(D4=CP3,#REF!,"0")</f>
        <v>0</v>
      </c>
      <c r="CQ4" s="111" t="str">
        <f>IF(CP4&lt;&gt;"0",(M4*CP4/CP28),"0")</f>
        <v>0</v>
      </c>
      <c r="CR4" s="111" t="str">
        <f>IF(D4=CR3,#REF!,"0")</f>
        <v>0</v>
      </c>
      <c r="CS4" s="111" t="str">
        <f>IF(CR4&lt;&gt;"0",(M4*CR4/CR28),"0")</f>
        <v>0</v>
      </c>
      <c r="CT4" s="111" t="str">
        <f>IF(D4=CT3,#REF!,"0")</f>
        <v>0</v>
      </c>
      <c r="CU4" s="111" t="str">
        <f>IF(CT4&lt;&gt;"0",(M4*CT4/CT28),"0")</f>
        <v>0</v>
      </c>
      <c r="CV4" s="111" t="str">
        <f>IF(D4=CV3,#REF!,"0")</f>
        <v>0</v>
      </c>
      <c r="CW4" s="111" t="str">
        <f>IF(CV4&lt;&gt;"0",(M4*CV4/CV28),"0")</f>
        <v>0</v>
      </c>
      <c r="CX4" s="111" t="str">
        <f>IF(D4=CX3,#REF!,"0")</f>
        <v>0</v>
      </c>
      <c r="CY4" s="111" t="str">
        <f>IF(CX4&lt;&gt;"0",(M4*CX4/CX28),"0")</f>
        <v>0</v>
      </c>
      <c r="CZ4" s="111" t="str">
        <f>IF(D4=CZ3,#REF!,"0")</f>
        <v>0</v>
      </c>
      <c r="DA4" s="111" t="str">
        <f>IF(CZ4&lt;&gt;"0",(M4*CZ4/CZ28),"0")</f>
        <v>0</v>
      </c>
    </row>
    <row r="5" spans="2:105">
      <c r="B5" s="102">
        <v>2</v>
      </c>
      <c r="C5" s="103" t="s">
        <v>120</v>
      </c>
      <c r="D5" s="103" t="s">
        <v>129</v>
      </c>
      <c r="E5" s="67" t="str">
        <f>VLOOKUP(D5,Compétences!$A$203:$B$217,2,FALSE)</f>
        <v>Identifier le site et le lieu de l’intervention</v>
      </c>
      <c r="F5" s="67" t="str">
        <f>VLOOKUP(D5,Compétences!$C$203:$D$217,2,FALSE)</f>
        <v>La sécurité des biens et des personnes est prise en compte</v>
      </c>
      <c r="G5" s="112"/>
      <c r="H5" s="113" t="s">
        <v>212</v>
      </c>
      <c r="I5" s="113"/>
      <c r="J5" s="73"/>
      <c r="K5" s="114">
        <f>'3. Scénario E32a'!N8</f>
        <v>0.05</v>
      </c>
      <c r="L5" s="115">
        <f>'3. Scénario E32a'!O8</f>
        <v>0</v>
      </c>
      <c r="M5" s="116">
        <f t="shared" si="0"/>
        <v>2</v>
      </c>
      <c r="N5" s="116">
        <f t="shared" si="1"/>
        <v>0.1</v>
      </c>
      <c r="O5" s="116">
        <f t="shared" si="2"/>
        <v>0</v>
      </c>
      <c r="P5" s="117">
        <f>IF(D5=P3,K5,"0")</f>
        <v>0.05</v>
      </c>
      <c r="Q5" s="118">
        <f>IF(P5&lt;&gt;"0",(M5*P5/P28),"0")</f>
        <v>2</v>
      </c>
      <c r="R5" s="118" t="str">
        <f>IF(D5=R3,K5,"0")</f>
        <v>0</v>
      </c>
      <c r="S5" s="118" t="str">
        <f>IF(R5&lt;&gt;"0",(M5*R5/R28),"0")</f>
        <v>0</v>
      </c>
      <c r="T5" s="118" t="str">
        <f>IF(D5=T3,K5,"0")</f>
        <v>0</v>
      </c>
      <c r="U5" s="118" t="str">
        <f>IF(T5&lt;&gt;"0",(M5*T5/T28),"0")</f>
        <v>0</v>
      </c>
      <c r="V5" s="118" t="str">
        <f>IF(D5=V3,K5,"0")</f>
        <v>0</v>
      </c>
      <c r="W5" s="118" t="str">
        <f>IF(V5&lt;&gt;"0",(M5*V5/V28),"0")</f>
        <v>0</v>
      </c>
      <c r="X5" s="118" t="str">
        <f>IF(D5=X3,K5,"0")</f>
        <v>0</v>
      </c>
      <c r="Y5" s="118" t="str">
        <f>IF(X5&lt;&gt;"0",(M5*X5/X28),"0")</f>
        <v>0</v>
      </c>
      <c r="Z5" s="118" t="str">
        <f>IF(D5=Z3,K5,"0")</f>
        <v>0</v>
      </c>
      <c r="AA5" s="118" t="str">
        <f>IF(Z5&lt;&gt;"0",(M5*Z5/Z28),"0")</f>
        <v>0</v>
      </c>
      <c r="AB5" s="118" t="str">
        <f>IF(D5=AB3,K5,"0")</f>
        <v>0</v>
      </c>
      <c r="AC5" s="118" t="str">
        <f>IF(AB5&lt;&gt;"0",(M5*AB5/AB28),"0")</f>
        <v>0</v>
      </c>
      <c r="AD5" s="118" t="str">
        <f>IF(D5=AD3,K5,"0")</f>
        <v>0</v>
      </c>
      <c r="AE5" s="118" t="str">
        <f>IF(AD5&lt;&gt;"0",(M5*AD5/AD28),"0")</f>
        <v>0</v>
      </c>
      <c r="AF5" s="118" t="str">
        <f>IF(D5=AF3,K5,"0")</f>
        <v>0</v>
      </c>
      <c r="AG5" s="118" t="str">
        <f>IF(AF5&lt;&gt;"0",(M5*AF5/AF28),"0")</f>
        <v>0</v>
      </c>
      <c r="AH5" s="118" t="str">
        <f>IF(D5=Z3,K5,"0")</f>
        <v>0</v>
      </c>
      <c r="AI5" s="118" t="str">
        <f>IF(AH5&lt;&gt;"0",(M5*AH5/AH28),"0")</f>
        <v>0</v>
      </c>
      <c r="AJ5" s="118" t="str">
        <f>IF(D5=AJ3,K5,"0")</f>
        <v>0</v>
      </c>
      <c r="AK5" s="118" t="str">
        <f>IF(AJ5&lt;&gt;"0",(M5*AJ5/AJ28),"0")</f>
        <v>0</v>
      </c>
      <c r="AL5" s="118" t="str">
        <f>IF(D5=AL3,L5,"0")</f>
        <v>0</v>
      </c>
      <c r="AM5" s="118" t="str">
        <f>IF(AL5&lt;&gt;"0",(M5*AL5/AL28),"0")</f>
        <v>0</v>
      </c>
      <c r="AN5" s="118" t="str">
        <f>IF(D5=AN3,L5,"0")</f>
        <v>0</v>
      </c>
      <c r="AO5" s="118" t="str">
        <f>IF(AN5&lt;&gt;"0",(M5*AN5/AN28),"0")</f>
        <v>0</v>
      </c>
      <c r="AP5" s="118" t="str">
        <f>IF(D5=AP3,L5,"0")</f>
        <v>0</v>
      </c>
      <c r="AQ5" s="118" t="str">
        <f>IF(AP5&lt;&gt;"0",(M5*AP5/AP28),"0")</f>
        <v>0</v>
      </c>
      <c r="AR5" s="118" t="str">
        <f>IF(D5=AR3,L5,"0")</f>
        <v>0</v>
      </c>
      <c r="AS5" s="118" t="str">
        <f>IF(AR5&lt;&gt;"0",(M5*AR5/AR28),"0")</f>
        <v>0</v>
      </c>
      <c r="AT5" s="118" t="str">
        <f>IF(D5=AT3,L5,"0")</f>
        <v>0</v>
      </c>
      <c r="AU5" s="118" t="str">
        <f>IF(AT5&lt;&gt;"0",(M5*AT5/AT28),"0")</f>
        <v>0</v>
      </c>
      <c r="AV5" s="118" t="str">
        <f>IF(D5=AV3,L5,"0")</f>
        <v>0</v>
      </c>
      <c r="AW5" s="118" t="str">
        <f>IF(AV5&lt;&gt;"0",(M5*AV5/AV28),"0")</f>
        <v>0</v>
      </c>
      <c r="AX5" s="118" t="str">
        <f>IF(D5=AX3,L5,"0")</f>
        <v>0</v>
      </c>
      <c r="AY5" s="118" t="str">
        <f>IF(AX5&lt;&gt;"0",(M5*AX5/AX28),"0")</f>
        <v>0</v>
      </c>
      <c r="AZ5" s="118" t="str">
        <f>IF(D5=AZ3,L5,"0")</f>
        <v>0</v>
      </c>
      <c r="BA5" s="118" t="str">
        <f>IF(AZ5&lt;&gt;"0",(M5*AZ5/AZ28),"0")</f>
        <v>0</v>
      </c>
      <c r="BB5" s="118" t="str">
        <f>IF(D5=BB3,L5,"0")</f>
        <v>0</v>
      </c>
      <c r="BC5" s="118" t="str">
        <f>IF(BB5&lt;&gt;"0",(M5*BB5/BB28),"0")</f>
        <v>0</v>
      </c>
      <c r="BD5" s="118" t="str">
        <f>IF(D5=BD3,L5,"0")</f>
        <v>0</v>
      </c>
      <c r="BE5" s="118" t="str">
        <f>IF(BD5&lt;&gt;"0",(M5*BD5/BD28),"0")</f>
        <v>0</v>
      </c>
      <c r="BF5" s="118" t="str">
        <f>IF(D5=BF3,L5,"0")</f>
        <v>0</v>
      </c>
      <c r="BG5" s="118" t="str">
        <f>IF(BF5&lt;&gt;"0",(M5*BF5/BF28),"0")</f>
        <v>0</v>
      </c>
      <c r="BH5" s="118" t="str">
        <f>IF(D5=BH3,L5,"0")</f>
        <v>0</v>
      </c>
      <c r="BI5" s="118" t="str">
        <f>IF(BH5&lt;&gt;"0",(M5*BH5/BH28),"0")</f>
        <v>0</v>
      </c>
      <c r="BJ5" s="118" t="str">
        <f>IF(D5=BJ3,L5,"0")</f>
        <v>0</v>
      </c>
      <c r="BK5" s="118" t="str">
        <f>IF(BJ5&lt;&gt;"0",(M5*BJ5/BJ28),"0")</f>
        <v>0</v>
      </c>
      <c r="BL5" s="118" t="str">
        <f>IF(D5=BL3,L5,"0")</f>
        <v>0</v>
      </c>
      <c r="BM5" s="118" t="str">
        <f>IF(BL5&lt;&gt;"0",(M5*BL5/BL28),"0")</f>
        <v>0</v>
      </c>
      <c r="BN5" s="118" t="str">
        <f>IF(D5=BN3,L5,"0")</f>
        <v>0</v>
      </c>
      <c r="BO5" s="118" t="str">
        <f>IF(BN5&lt;&gt;"0",(M5*BN5/BN28),"0")</f>
        <v>0</v>
      </c>
      <c r="BP5" s="118" t="str">
        <f>IF(D5=BP3,L5,"0")</f>
        <v>0</v>
      </c>
      <c r="BQ5" s="118" t="str">
        <f>IF(BP5&lt;&gt;"0",(M5*BP5/BP28),"0")</f>
        <v>0</v>
      </c>
      <c r="BR5" s="118" t="str">
        <f>IF(D5=BR3,L5,"0")</f>
        <v>0</v>
      </c>
      <c r="BS5" s="118" t="str">
        <f>IF(BR5&lt;&gt;"0",(M5*BR5/BR28),"0")</f>
        <v>0</v>
      </c>
      <c r="BT5" s="118" t="str">
        <f>IF(D5=BT3,L5,"0")</f>
        <v>0</v>
      </c>
      <c r="BU5" s="118" t="str">
        <f>IF(BT5&lt;&gt;"0",(M5*BT5/BT28),"0")</f>
        <v>0</v>
      </c>
      <c r="BV5" s="118" t="str">
        <f>IF(D5=BV3,#REF!,"0")</f>
        <v>0</v>
      </c>
      <c r="BW5" s="118" t="str">
        <f>IF(BV5&lt;&gt;"0",(M5*BV5/BV28),"0")</f>
        <v>0</v>
      </c>
      <c r="BX5" s="118" t="str">
        <f>IF(D5=BX3,#REF!,"0")</f>
        <v>0</v>
      </c>
      <c r="BY5" s="118" t="str">
        <f>IF(BX5&lt;&gt;"0",(M5*BX5/BX28),"0")</f>
        <v>0</v>
      </c>
      <c r="BZ5" s="118" t="str">
        <f>IF(D5=BZ3,#REF!,"0")</f>
        <v>0</v>
      </c>
      <c r="CA5" s="118" t="str">
        <f>IF(BZ5&lt;&gt;"0",(M5*BZ5/BZ28),"0")</f>
        <v>0</v>
      </c>
      <c r="CB5" s="118" t="str">
        <f>IF(D5=CB3,L5,"0")</f>
        <v>0</v>
      </c>
      <c r="CC5" s="118" t="str">
        <f>IF(CB5&lt;&gt;"0",(M5*CB5/CB28),"0")</f>
        <v>0</v>
      </c>
      <c r="CD5" s="118" t="str">
        <f>IF(D5=CD3,#REF!,"0")</f>
        <v>0</v>
      </c>
      <c r="CE5" s="118" t="str">
        <f>IF(CD5&lt;&gt;"0",(M5*CD5/CD28),"0")</f>
        <v>0</v>
      </c>
      <c r="CF5" s="118" t="str">
        <f>IF(D5=CF3,#REF!,"0")</f>
        <v>0</v>
      </c>
      <c r="CG5" s="118" t="str">
        <f>IF(CF5&lt;&gt;"0",(M5*CF5/CF28),"0")</f>
        <v>0</v>
      </c>
      <c r="CH5" s="118" t="str">
        <f>IF(D5=CH3,#REF!,"0")</f>
        <v>0</v>
      </c>
      <c r="CI5" s="118" t="str">
        <f>IF(CH5&lt;&gt;"0",(M5*CH5/CH28),"0")</f>
        <v>0</v>
      </c>
      <c r="CJ5" s="118" t="str">
        <f>IF(D5=CJ3,#REF!,"0")</f>
        <v>0</v>
      </c>
      <c r="CK5" s="118" t="str">
        <f>IF(CJ5&lt;&gt;"0",(M5*CJ5/CJ28),"0")</f>
        <v>0</v>
      </c>
      <c r="CL5" s="118" t="str">
        <f>IF(D5=CL3,#REF!,"0")</f>
        <v>0</v>
      </c>
      <c r="CM5" s="118" t="str">
        <f>IF(CL5&lt;&gt;"0",(M5*CL5/CL28),"0")</f>
        <v>0</v>
      </c>
      <c r="CN5" s="118" t="str">
        <f>IF(D5=CN3,#REF!,"0")</f>
        <v>0</v>
      </c>
      <c r="CO5" s="118" t="str">
        <f>IF(CN5&lt;&gt;"0",(M5*CN5/CN28),"0")</f>
        <v>0</v>
      </c>
      <c r="CP5" s="118" t="str">
        <f>IF(D5=CP3,#REF!,"0")</f>
        <v>0</v>
      </c>
      <c r="CQ5" s="118" t="str">
        <f>IF(CP5&lt;&gt;"0",(M5*CP5/CP28),"0")</f>
        <v>0</v>
      </c>
      <c r="CR5" s="118" t="str">
        <f>IF(D5=CR3,#REF!,"0")</f>
        <v>0</v>
      </c>
      <c r="CS5" s="118" t="str">
        <f>IF(CR5&lt;&gt;"0",(M5*CR5/CR28),"0")</f>
        <v>0</v>
      </c>
      <c r="CT5" s="118" t="str">
        <f>IF(D5=CT3,#REF!,"0")</f>
        <v>0</v>
      </c>
      <c r="CU5" s="118" t="str">
        <f>IF(CT5&lt;&gt;"0",(M5*CT5/CT28),"0")</f>
        <v>0</v>
      </c>
      <c r="CV5" s="118" t="str">
        <f>IF(D5=CV3,#REF!,"0")</f>
        <v>0</v>
      </c>
      <c r="CW5" s="118" t="str">
        <f>IF(CV5&lt;&gt;"0",(M5*CV5/CV28),"0")</f>
        <v>0</v>
      </c>
      <c r="CX5" s="118" t="str">
        <f>IF(D5=CX3,#REF!,"0")</f>
        <v>0</v>
      </c>
      <c r="CY5" s="118" t="str">
        <f>IF(CX5&lt;&gt;"0",(M5*CX5/CX28),"0")</f>
        <v>0</v>
      </c>
      <c r="CZ5" s="118" t="str">
        <f>IF(D5=CZ3,#REF!,"0")</f>
        <v>0</v>
      </c>
      <c r="DA5" s="118" t="str">
        <f>IF(CZ5&lt;&gt;"0",(M5*CZ5/CZ28),"0")</f>
        <v>0</v>
      </c>
    </row>
    <row r="6" spans="2:105">
      <c r="B6" s="102">
        <v>3</v>
      </c>
      <c r="C6" s="103" t="s">
        <v>120</v>
      </c>
      <c r="D6" s="103" t="s">
        <v>131</v>
      </c>
      <c r="E6" s="67" t="str">
        <f>VLOOKUP(D6,Compétences!$A$203:$B$217,2,FALSE)</f>
        <v>Lister des hypothèses de panne et/ou de dysfonctionnement</v>
      </c>
      <c r="F6" s="67" t="str">
        <f>VLOOKUP(D6,Compétences!$C$203:$D$217,2,FALSE)</f>
        <v>La hiérarchie des hypothèses identifiées est cohérente</v>
      </c>
      <c r="G6" s="112"/>
      <c r="H6" s="113"/>
      <c r="I6" s="113"/>
      <c r="J6" s="73" t="s">
        <v>212</v>
      </c>
      <c r="K6" s="114">
        <f>'3. Scénario E32a'!N9</f>
        <v>0.1</v>
      </c>
      <c r="L6" s="115">
        <f>'3. Scénario E32a'!O9</f>
        <v>0</v>
      </c>
      <c r="M6" s="116">
        <f t="shared" si="0"/>
        <v>4</v>
      </c>
      <c r="N6" s="116">
        <f t="shared" si="1"/>
        <v>0.4</v>
      </c>
      <c r="O6" s="116">
        <f t="shared" si="2"/>
        <v>0</v>
      </c>
      <c r="P6" s="117" t="str">
        <f>IF(D6=P3,K6,"0")</f>
        <v>0</v>
      </c>
      <c r="Q6" s="118" t="str">
        <f>IF(P6&lt;&gt;"0",(M6*P6/P28),"0")</f>
        <v>0</v>
      </c>
      <c r="R6" s="118" t="str">
        <f>IF(D6=R3,K6,"0")</f>
        <v>0</v>
      </c>
      <c r="S6" s="118" t="str">
        <f>IF(R6&lt;&gt;"0",(M6*R6/R28),"0")</f>
        <v>0</v>
      </c>
      <c r="T6" s="118" t="str">
        <f>IF(D6=T3,K6,"0")</f>
        <v>0</v>
      </c>
      <c r="U6" s="118" t="str">
        <f>IF(T6&lt;&gt;"0",(M6*T6/T28),"0")</f>
        <v>0</v>
      </c>
      <c r="V6" s="118">
        <f>IF(D6=V3,K6,"0")</f>
        <v>0.1</v>
      </c>
      <c r="W6" s="118">
        <f>IF(V6&lt;&gt;"0",(M6*V6/V28),"0")</f>
        <v>4</v>
      </c>
      <c r="X6" s="118" t="str">
        <f>IF(D6=X3,K6,"0")</f>
        <v>0</v>
      </c>
      <c r="Y6" s="118" t="str">
        <f>IF(X6&lt;&gt;"0",(M6*X6/X28),"0")</f>
        <v>0</v>
      </c>
      <c r="Z6" s="118" t="str">
        <f>IF(D6=Z3,K6,"0")</f>
        <v>0</v>
      </c>
      <c r="AA6" s="118" t="str">
        <f>IF(Z6&lt;&gt;"0",(M6*Z6/Z28),"0")</f>
        <v>0</v>
      </c>
      <c r="AB6" s="118" t="str">
        <f>IF(D6=AB3,K6,"0")</f>
        <v>0</v>
      </c>
      <c r="AC6" s="118" t="str">
        <f>IF(AB6&lt;&gt;"0",(M6*AB6/AB28),"0")</f>
        <v>0</v>
      </c>
      <c r="AD6" s="118" t="str">
        <f>IF(D6=AD3,K6,"0")</f>
        <v>0</v>
      </c>
      <c r="AE6" s="118" t="str">
        <f>IF(AD6&lt;&gt;"0",(M6*AD6/AD28),"0")</f>
        <v>0</v>
      </c>
      <c r="AF6" s="118" t="str">
        <f>IF(D6=AF3,K6,"0")</f>
        <v>0</v>
      </c>
      <c r="AG6" s="118" t="str">
        <f>IF(AF6&lt;&gt;"0",(M6*AF6/AF28),"0")</f>
        <v>0</v>
      </c>
      <c r="AH6" s="118" t="str">
        <f>IF(D6=Z3,K6,"0")</f>
        <v>0</v>
      </c>
      <c r="AI6" s="118" t="str">
        <f>IF(AH6&lt;&gt;"0",(M6*AH6/AH28),"0")</f>
        <v>0</v>
      </c>
      <c r="AJ6" s="118" t="str">
        <f>IF(D6=AJ3,K6,"0")</f>
        <v>0</v>
      </c>
      <c r="AK6" s="118" t="str">
        <f>IF(AJ6&lt;&gt;"0",(M6*AJ6/AJ28),"0")</f>
        <v>0</v>
      </c>
      <c r="AL6" s="118" t="str">
        <f>IF(D6=AL3,L6,"0")</f>
        <v>0</v>
      </c>
      <c r="AM6" s="118" t="str">
        <f>IF(AL6&lt;&gt;"0",(M6*AL6/AL28),"0")</f>
        <v>0</v>
      </c>
      <c r="AN6" s="118" t="str">
        <f>IF(D6=AN3,L6,"0")</f>
        <v>0</v>
      </c>
      <c r="AO6" s="118" t="str">
        <f>IF(AN6&lt;&gt;"0",(M6*AN6/AN28),"0")</f>
        <v>0</v>
      </c>
      <c r="AP6" s="118" t="str">
        <f>IF(D6=AP3,L6,"0")</f>
        <v>0</v>
      </c>
      <c r="AQ6" s="118" t="str">
        <f>IF(AP6&lt;&gt;"0",(M6*AP6/AP28),"0")</f>
        <v>0</v>
      </c>
      <c r="AR6" s="118" t="str">
        <f>IF(D6=AR3,L6,"0")</f>
        <v>0</v>
      </c>
      <c r="AS6" s="118" t="str">
        <f>IF(AR6&lt;&gt;"0",(M6*AR6/AR28),"0")</f>
        <v>0</v>
      </c>
      <c r="AT6" s="118" t="str">
        <f>IF(D6=AT3,L6,"0")</f>
        <v>0</v>
      </c>
      <c r="AU6" s="118" t="str">
        <f>IF(AT6&lt;&gt;"0",(M6*AT6/AT28),"0")</f>
        <v>0</v>
      </c>
      <c r="AV6" s="118" t="str">
        <f>IF(D6=AV3,L6,"0")</f>
        <v>0</v>
      </c>
      <c r="AW6" s="118" t="str">
        <f>IF(AV6&lt;&gt;"0",(M6*AV6/AV28),"0")</f>
        <v>0</v>
      </c>
      <c r="AX6" s="118" t="str">
        <f>IF(D6=AX3,L6,"0")</f>
        <v>0</v>
      </c>
      <c r="AY6" s="118" t="str">
        <f>IF(AX6&lt;&gt;"0",(M6*AX6/AX28),"0")</f>
        <v>0</v>
      </c>
      <c r="AZ6" s="118" t="str">
        <f>IF(D6=AZ3,L6,"0")</f>
        <v>0</v>
      </c>
      <c r="BA6" s="118" t="str">
        <f>IF(AZ6&lt;&gt;"0",(M6*AZ6/AZ28),"0")</f>
        <v>0</v>
      </c>
      <c r="BB6" s="118" t="str">
        <f>IF(D6=BB3,L6,"0")</f>
        <v>0</v>
      </c>
      <c r="BC6" s="118" t="str">
        <f>IF(BB6&lt;&gt;"0",(M6*BB6/BB28),"0")</f>
        <v>0</v>
      </c>
      <c r="BD6" s="118" t="str">
        <f>IF(D6=BD3,L6,"0")</f>
        <v>0</v>
      </c>
      <c r="BE6" s="118" t="str">
        <f>IF(BD6&lt;&gt;"0",(M6*BD6/BD28),"0")</f>
        <v>0</v>
      </c>
      <c r="BF6" s="118" t="str">
        <f>IF(D6=BF3,L6,"0")</f>
        <v>0</v>
      </c>
      <c r="BG6" s="118" t="str">
        <f>IF(BF6&lt;&gt;"0",(M6*BF6/BF28),"0")</f>
        <v>0</v>
      </c>
      <c r="BH6" s="118" t="str">
        <f>IF(D6=BH3,L6,"0")</f>
        <v>0</v>
      </c>
      <c r="BI6" s="118" t="str">
        <f>IF(BH6&lt;&gt;"0",(M6*BH6/BH28),"0")</f>
        <v>0</v>
      </c>
      <c r="BJ6" s="118" t="str">
        <f>IF(D6=BJ3,L6,"0")</f>
        <v>0</v>
      </c>
      <c r="BK6" s="118" t="str">
        <f>IF(BJ6&lt;&gt;"0",(M6*BJ6/BJ28),"0")</f>
        <v>0</v>
      </c>
      <c r="BL6" s="118" t="str">
        <f>IF(D6=BL3,L6,"0")</f>
        <v>0</v>
      </c>
      <c r="BM6" s="118" t="str">
        <f>IF(BL6&lt;&gt;"0",(M6*BL6/BL28),"0")</f>
        <v>0</v>
      </c>
      <c r="BN6" s="118" t="str">
        <f>IF(D6=BN3,L6,"0")</f>
        <v>0</v>
      </c>
      <c r="BO6" s="118" t="str">
        <f>IF(BN6&lt;&gt;"0",(M6*BN6/BN28),"0")</f>
        <v>0</v>
      </c>
      <c r="BP6" s="118" t="str">
        <f>IF(D6=BP3,L6,"0")</f>
        <v>0</v>
      </c>
      <c r="BQ6" s="118" t="str">
        <f>IF(BP6&lt;&gt;"0",(M6*BP6/BP28),"0")</f>
        <v>0</v>
      </c>
      <c r="BR6" s="118" t="str">
        <f>IF(D6=BR3,L6,"0")</f>
        <v>0</v>
      </c>
      <c r="BS6" s="118" t="str">
        <f>IF(BR6&lt;&gt;"0",(M6*BR6/BR28),"0")</f>
        <v>0</v>
      </c>
      <c r="BT6" s="118" t="str">
        <f>IF(D6=BT3,L6,"0")</f>
        <v>0</v>
      </c>
      <c r="BU6" s="118" t="str">
        <f>IF(BT6&lt;&gt;"0",(M6*BT6/BT28),"0")</f>
        <v>0</v>
      </c>
      <c r="BV6" s="118" t="str">
        <f>IF(D6=BV3,#REF!,"0")</f>
        <v>0</v>
      </c>
      <c r="BW6" s="118" t="str">
        <f>IF(BV6&lt;&gt;"0",(M6*BV6/BV28),"0")</f>
        <v>0</v>
      </c>
      <c r="BX6" s="118" t="str">
        <f>IF(D6=BX3,#REF!,"0")</f>
        <v>0</v>
      </c>
      <c r="BY6" s="118" t="str">
        <f>IF(BX6&lt;&gt;"0",(M6*BX6/BX28),"0")</f>
        <v>0</v>
      </c>
      <c r="BZ6" s="118" t="str">
        <f>IF(D6=BZ3,#REF!,"0")</f>
        <v>0</v>
      </c>
      <c r="CA6" s="118" t="str">
        <f>IF(BZ6&lt;&gt;"0",(M6*BZ6/BZ28),"0")</f>
        <v>0</v>
      </c>
      <c r="CB6" s="118" t="str">
        <f>IF(D6=CB3,L6,"0")</f>
        <v>0</v>
      </c>
      <c r="CC6" s="118" t="str">
        <f>IF(CB6&lt;&gt;"0",(M6*CB6/CB28),"0")</f>
        <v>0</v>
      </c>
      <c r="CD6" s="118" t="str">
        <f>IF(D6=CD3,#REF!,"0")</f>
        <v>0</v>
      </c>
      <c r="CE6" s="118" t="str">
        <f>IF(CD6&lt;&gt;"0",(M6*CD6/CD28),"0")</f>
        <v>0</v>
      </c>
      <c r="CF6" s="118" t="str">
        <f>IF(D6=CF3,#REF!,"0")</f>
        <v>0</v>
      </c>
      <c r="CG6" s="118" t="str">
        <f>IF(CF6&lt;&gt;"0",(M6*CF6/CF28),"0")</f>
        <v>0</v>
      </c>
      <c r="CH6" s="118" t="str">
        <f>IF(D6=CH3,#REF!,"0")</f>
        <v>0</v>
      </c>
      <c r="CI6" s="118" t="str">
        <f>IF(CH6&lt;&gt;"0",(M6*CH6/CH28),"0")</f>
        <v>0</v>
      </c>
      <c r="CJ6" s="118" t="str">
        <f>IF(D6=CJ3,#REF!,"0")</f>
        <v>0</v>
      </c>
      <c r="CK6" s="118" t="str">
        <f>IF(CJ6&lt;&gt;"0",(M6*CJ6/CJ28),"0")</f>
        <v>0</v>
      </c>
      <c r="CL6" s="118" t="str">
        <f>IF(D6=CL3,#REF!,"0")</f>
        <v>0</v>
      </c>
      <c r="CM6" s="118" t="str">
        <f>IF(CL6&lt;&gt;"0",(M6*CL6/CL28),"0")</f>
        <v>0</v>
      </c>
      <c r="CN6" s="118" t="str">
        <f>IF(D6=CN3,#REF!,"0")</f>
        <v>0</v>
      </c>
      <c r="CO6" s="118" t="str">
        <f>IF(CN6&lt;&gt;"0",(M6*CN6/CN28),"0")</f>
        <v>0</v>
      </c>
      <c r="CP6" s="118" t="str">
        <f>IF(D6=CP3,#REF!,"0")</f>
        <v>0</v>
      </c>
      <c r="CQ6" s="118" t="str">
        <f>IF(CP6&lt;&gt;"0",(M6*CP6/CP28),"0")</f>
        <v>0</v>
      </c>
      <c r="CR6" s="118" t="str">
        <f>IF(D6=CR3,#REF!,"0")</f>
        <v>0</v>
      </c>
      <c r="CS6" s="118" t="str">
        <f>IF(CR6&lt;&gt;"0",(M6*CR6/CR28),"0")</f>
        <v>0</v>
      </c>
      <c r="CT6" s="118" t="str">
        <f>IF(D6=CT3,#REF!,"0")</f>
        <v>0</v>
      </c>
      <c r="CU6" s="118" t="str">
        <f>IF(CT6&lt;&gt;"0",(M6*CT6/CT28),"0")</f>
        <v>0</v>
      </c>
      <c r="CV6" s="118" t="str">
        <f>IF(D6=CV3,#REF!,"0")</f>
        <v>0</v>
      </c>
      <c r="CW6" s="118" t="str">
        <f>IF(CV6&lt;&gt;"0",(M6*CV6/CV28),"0")</f>
        <v>0</v>
      </c>
      <c r="CX6" s="118" t="str">
        <f>IF(D6=CX3,#REF!,"0")</f>
        <v>0</v>
      </c>
      <c r="CY6" s="118" t="str">
        <f>IF(CX6&lt;&gt;"0",(M6*CX6/CX28),"0")</f>
        <v>0</v>
      </c>
      <c r="CZ6" s="118" t="str">
        <f>IF(D6=CZ3,#REF!,"0")</f>
        <v>0</v>
      </c>
      <c r="DA6" s="118" t="str">
        <f>IF(CZ6&lt;&gt;"0",(M6*CZ6/CZ28),"0")</f>
        <v>0</v>
      </c>
    </row>
    <row r="7" spans="2:105">
      <c r="B7" s="102">
        <v>4</v>
      </c>
      <c r="C7" s="103" t="s">
        <v>120</v>
      </c>
      <c r="D7" s="103" t="s">
        <v>132</v>
      </c>
      <c r="E7" s="67" t="str">
        <f>VLOOKUP(D7,Compétences!$A$203:$B$217,2,FALSE)</f>
        <v>Vérifier les hypothèses en effectuant des mesures, des contrôles, des tests permettant en respectant les règles de sécurité</v>
      </c>
      <c r="F7" s="67" t="str">
        <f>VLOOKUP(D7,Compétences!$C$203:$D$217,2,FALSE)</f>
        <v>Les résultats des tests, des contrôles et/ou des mesures permettent de valider les hypothèses</v>
      </c>
      <c r="G7" s="112"/>
      <c r="H7" s="113"/>
      <c r="I7" s="113"/>
      <c r="J7" s="73" t="s">
        <v>212</v>
      </c>
      <c r="K7" s="114">
        <f>'3. Scénario E32a'!N10</f>
        <v>0.1</v>
      </c>
      <c r="L7" s="115">
        <f>'3. Scénario E32a'!O10</f>
        <v>0</v>
      </c>
      <c r="M7" s="116">
        <f t="shared" si="0"/>
        <v>4</v>
      </c>
      <c r="N7" s="116">
        <f t="shared" si="1"/>
        <v>0.4</v>
      </c>
      <c r="O7" s="116">
        <f t="shared" si="2"/>
        <v>0</v>
      </c>
      <c r="P7" s="117" t="str">
        <f>IF(D7=P3,K7,"0")</f>
        <v>0</v>
      </c>
      <c r="Q7" s="118" t="str">
        <f>IF(P7&lt;&gt;"0",(M7*P7/P28),"0")</f>
        <v>0</v>
      </c>
      <c r="R7" s="118" t="str">
        <f>IF(D7=R3,K7,"0")</f>
        <v>0</v>
      </c>
      <c r="S7" s="118" t="str">
        <f>IF(R7&lt;&gt;"0",(M7*R7/R28),"0")</f>
        <v>0</v>
      </c>
      <c r="T7" s="118" t="str">
        <f>IF(D7=T3,K7,"0")</f>
        <v>0</v>
      </c>
      <c r="U7" s="118" t="str">
        <f>IF(T7&lt;&gt;"0",(M7*T7/T28),"0")</f>
        <v>0</v>
      </c>
      <c r="V7" s="118" t="str">
        <f>IF(D7=V3,K7,"0")</f>
        <v>0</v>
      </c>
      <c r="W7" s="118" t="str">
        <f>IF(V7&lt;&gt;"0",(M7*V7/V28),"0")</f>
        <v>0</v>
      </c>
      <c r="X7" s="118">
        <f>IF(D7=X3,K7,"0")</f>
        <v>0.1</v>
      </c>
      <c r="Y7" s="118">
        <f>IF(X7&lt;&gt;"0",(M7*X7/X28),"0")</f>
        <v>4</v>
      </c>
      <c r="Z7" s="118" t="str">
        <f>IF(D7=Z3,K7,"0")</f>
        <v>0</v>
      </c>
      <c r="AA7" s="118" t="str">
        <f>IF(Z7&lt;&gt;"0",(M7*Z7/Z28),"0")</f>
        <v>0</v>
      </c>
      <c r="AB7" s="118" t="str">
        <f>IF(D7=AB3,K7,"0")</f>
        <v>0</v>
      </c>
      <c r="AC7" s="118" t="str">
        <f>IF(AB7&lt;&gt;"0",(M7*AB7/AB28),"0")</f>
        <v>0</v>
      </c>
      <c r="AD7" s="118" t="str">
        <f>IF(D7=AD3,K7,"0")</f>
        <v>0</v>
      </c>
      <c r="AE7" s="118" t="str">
        <f>IF(AD7&lt;&gt;"0",(M7*AD7/AD28),"0")</f>
        <v>0</v>
      </c>
      <c r="AF7" s="118" t="str">
        <f>IF(D7=AF3,K7,"0")</f>
        <v>0</v>
      </c>
      <c r="AG7" s="118" t="str">
        <f>IF(AF7&lt;&gt;"0",(M7*AF7/AF28),"0")</f>
        <v>0</v>
      </c>
      <c r="AH7" s="118" t="str">
        <f>IF(D7=Z3,K7,"0")</f>
        <v>0</v>
      </c>
      <c r="AI7" s="118" t="str">
        <f>IF(AH7&lt;&gt;"0",(M7*AH7/AH28),"0")</f>
        <v>0</v>
      </c>
      <c r="AJ7" s="118" t="str">
        <f>IF(D7=AJ3,K7,"0")</f>
        <v>0</v>
      </c>
      <c r="AK7" s="118" t="str">
        <f>IF(AJ7&lt;&gt;"0",(M7*AJ7/AJ28),"0")</f>
        <v>0</v>
      </c>
      <c r="AL7" s="118" t="str">
        <f>IF(D7=AL3,L7,"0")</f>
        <v>0</v>
      </c>
      <c r="AM7" s="118" t="str">
        <f>IF(AL7&lt;&gt;"0",(M7*AL7/AL28),"0")</f>
        <v>0</v>
      </c>
      <c r="AN7" s="118" t="str">
        <f>IF(D7=AN3,L7,"0")</f>
        <v>0</v>
      </c>
      <c r="AO7" s="118" t="str">
        <f>IF(AN7&lt;&gt;"0",(M7*AN7/AN28),"0")</f>
        <v>0</v>
      </c>
      <c r="AP7" s="118" t="str">
        <f>IF(D7=AP3,L7,"0")</f>
        <v>0</v>
      </c>
      <c r="AQ7" s="118" t="str">
        <f>IF(AP7&lt;&gt;"0",(M7*AP7/AP28),"0")</f>
        <v>0</v>
      </c>
      <c r="AR7" s="118" t="str">
        <f>IF(D7=AR3,L7,"0")</f>
        <v>0</v>
      </c>
      <c r="AS7" s="118" t="str">
        <f>IF(AR7&lt;&gt;"0",(M7*AR7/AR28),"0")</f>
        <v>0</v>
      </c>
      <c r="AT7" s="118" t="str">
        <f>IF(D7=AT3,L7,"0")</f>
        <v>0</v>
      </c>
      <c r="AU7" s="118" t="str">
        <f>IF(AT7&lt;&gt;"0",(M7*AT7/AT28),"0")</f>
        <v>0</v>
      </c>
      <c r="AV7" s="118" t="str">
        <f>IF(D7=AV3,L7,"0")</f>
        <v>0</v>
      </c>
      <c r="AW7" s="118" t="str">
        <f>IF(AV7&lt;&gt;"0",(M7*AV7/AV28),"0")</f>
        <v>0</v>
      </c>
      <c r="AX7" s="118" t="str">
        <f>IF(D7=AX3,L7,"0")</f>
        <v>0</v>
      </c>
      <c r="AY7" s="118" t="str">
        <f>IF(AX7&lt;&gt;"0",(M7*AX7/AX28),"0")</f>
        <v>0</v>
      </c>
      <c r="AZ7" s="118" t="str">
        <f>IF(D7=AZ3,L7,"0")</f>
        <v>0</v>
      </c>
      <c r="BA7" s="118" t="str">
        <f>IF(AZ7&lt;&gt;"0",(M7*AZ7/AZ28),"0")</f>
        <v>0</v>
      </c>
      <c r="BB7" s="118" t="str">
        <f>IF(D7=BB3,L7,"0")</f>
        <v>0</v>
      </c>
      <c r="BC7" s="118" t="str">
        <f>IF(BB7&lt;&gt;"0",(M7*BB7/BB28),"0")</f>
        <v>0</v>
      </c>
      <c r="BD7" s="118" t="str">
        <f>IF(D7=BD3,L7,"0")</f>
        <v>0</v>
      </c>
      <c r="BE7" s="118" t="str">
        <f>IF(BD7&lt;&gt;"0",(M7*BD7/BD28),"0")</f>
        <v>0</v>
      </c>
      <c r="BF7" s="118" t="str">
        <f>IF(D7=BF3,L7,"0")</f>
        <v>0</v>
      </c>
      <c r="BG7" s="118" t="str">
        <f>IF(BF7&lt;&gt;"0",(M7*BF7/BF28),"0")</f>
        <v>0</v>
      </c>
      <c r="BH7" s="118" t="str">
        <f>IF(D7=BH3,L7,"0")</f>
        <v>0</v>
      </c>
      <c r="BI7" s="118" t="str">
        <f>IF(BH7&lt;&gt;"0",(M7*BH7/BH28),"0")</f>
        <v>0</v>
      </c>
      <c r="BJ7" s="118" t="str">
        <f>IF(D7=BJ3,L7,"0")</f>
        <v>0</v>
      </c>
      <c r="BK7" s="118" t="str">
        <f>IF(BJ7&lt;&gt;"0",(M7*BJ7/BJ28),"0")</f>
        <v>0</v>
      </c>
      <c r="BL7" s="118" t="str">
        <f>IF(D7=BL3,L7,"0")</f>
        <v>0</v>
      </c>
      <c r="BM7" s="118" t="str">
        <f>IF(BL7&lt;&gt;"0",(M7*BL7/BL28),"0")</f>
        <v>0</v>
      </c>
      <c r="BN7" s="118" t="str">
        <f>IF(D7=BN3,L7,"0")</f>
        <v>0</v>
      </c>
      <c r="BO7" s="118" t="str">
        <f>IF(BN7&lt;&gt;"0",(M7*BN7/BN28),"0")</f>
        <v>0</v>
      </c>
      <c r="BP7" s="118" t="str">
        <f>IF(D7=BP3,L7,"0")</f>
        <v>0</v>
      </c>
      <c r="BQ7" s="118" t="str">
        <f>IF(BP7&lt;&gt;"0",(M7*BP7/BP28),"0")</f>
        <v>0</v>
      </c>
      <c r="BR7" s="118" t="str">
        <f>IF(D7=BR3,L7,"0")</f>
        <v>0</v>
      </c>
      <c r="BS7" s="118" t="str">
        <f>IF(BR7&lt;&gt;"0",(M7*BR7/BR28),"0")</f>
        <v>0</v>
      </c>
      <c r="BT7" s="118" t="str">
        <f>IF(D7=BT3,L7,"0")</f>
        <v>0</v>
      </c>
      <c r="BU7" s="118" t="str">
        <f>IF(BT7&lt;&gt;"0",(M7*BT7/BT28),"0")</f>
        <v>0</v>
      </c>
      <c r="BV7" s="118" t="str">
        <f>IF(D7=BV3,#REF!,"0")</f>
        <v>0</v>
      </c>
      <c r="BW7" s="118" t="str">
        <f>IF(BV7&lt;&gt;"0",(M7*BV7/BV28),"0")</f>
        <v>0</v>
      </c>
      <c r="BX7" s="118" t="str">
        <f>IF(D7=BX3,#REF!,"0")</f>
        <v>0</v>
      </c>
      <c r="BY7" s="118" t="str">
        <f>IF(BX7&lt;&gt;"0",(M7*BX7/BX28),"0")</f>
        <v>0</v>
      </c>
      <c r="BZ7" s="118" t="str">
        <f>IF(D7=BZ3,#REF!,"0")</f>
        <v>0</v>
      </c>
      <c r="CA7" s="118" t="str">
        <f>IF(BZ7&lt;&gt;"0",(M7*BZ7/BZ28),"0")</f>
        <v>0</v>
      </c>
      <c r="CB7" s="118" t="str">
        <f>IF(D7=CB3,L7,"0")</f>
        <v>0</v>
      </c>
      <c r="CC7" s="118" t="str">
        <f>IF(CB7&lt;&gt;"0",(M7*CB7/CB28),"0")</f>
        <v>0</v>
      </c>
      <c r="CD7" s="118" t="str">
        <f>IF(D7=CD3,#REF!,"0")</f>
        <v>0</v>
      </c>
      <c r="CE7" s="118" t="str">
        <f>IF(CD7&lt;&gt;"0",(M7*CD7/CD28),"0")</f>
        <v>0</v>
      </c>
      <c r="CF7" s="118" t="str">
        <f>IF(D7=CF3,#REF!,"0")</f>
        <v>0</v>
      </c>
      <c r="CG7" s="118" t="str">
        <f>IF(CF7&lt;&gt;"0",(M7*CF7/CF28),"0")</f>
        <v>0</v>
      </c>
      <c r="CH7" s="118" t="str">
        <f>IF(D7=CH3,#REF!,"0")</f>
        <v>0</v>
      </c>
      <c r="CI7" s="118" t="str">
        <f>IF(CH7&lt;&gt;"0",(M7*CH7/CH28),"0")</f>
        <v>0</v>
      </c>
      <c r="CJ7" s="118" t="str">
        <f>IF(D7=CJ3,#REF!,"0")</f>
        <v>0</v>
      </c>
      <c r="CK7" s="118" t="str">
        <f>IF(CJ7&lt;&gt;"0",(M7*CJ7/CJ28),"0")</f>
        <v>0</v>
      </c>
      <c r="CL7" s="118" t="str">
        <f>IF(D7=CL3,#REF!,"0")</f>
        <v>0</v>
      </c>
      <c r="CM7" s="118" t="str">
        <f>IF(CL7&lt;&gt;"0",(M7*CL7/CL28),"0")</f>
        <v>0</v>
      </c>
      <c r="CN7" s="118" t="str">
        <f>IF(D7=CN3,#REF!,"0")</f>
        <v>0</v>
      </c>
      <c r="CO7" s="118" t="str">
        <f>IF(CN7&lt;&gt;"0",(M7*CN7/CN28),"0")</f>
        <v>0</v>
      </c>
      <c r="CP7" s="118" t="str">
        <f>IF(D7=CP3,#REF!,"0")</f>
        <v>0</v>
      </c>
      <c r="CQ7" s="118" t="str">
        <f>IF(CP7&lt;&gt;"0",(M7*CP7/CP28),"0")</f>
        <v>0</v>
      </c>
      <c r="CR7" s="118" t="str">
        <f>IF(D7=CR3,#REF!,"0")</f>
        <v>0</v>
      </c>
      <c r="CS7" s="118" t="str">
        <f>IF(CR7&lt;&gt;"0",(M7*CR7/CR28),"0")</f>
        <v>0</v>
      </c>
      <c r="CT7" s="118" t="str">
        <f>IF(D7=CT3,#REF!,"0")</f>
        <v>0</v>
      </c>
      <c r="CU7" s="118" t="str">
        <f>IF(CT7&lt;&gt;"0",(M7*CT7/CT28),"0")</f>
        <v>0</v>
      </c>
      <c r="CV7" s="118" t="str">
        <f>IF(D7=CV3,#REF!,"0")</f>
        <v>0</v>
      </c>
      <c r="CW7" s="118" t="str">
        <f>IF(CV7&lt;&gt;"0",(M7*CV7/CV28),"0")</f>
        <v>0</v>
      </c>
      <c r="CX7" s="118" t="str">
        <f>IF(D7=CX3,#REF!,"0")</f>
        <v>0</v>
      </c>
      <c r="CY7" s="118" t="str">
        <f>IF(CX7&lt;&gt;"0",(M7*CX7/CX28),"0")</f>
        <v>0</v>
      </c>
      <c r="CZ7" s="118" t="str">
        <f>IF(D7=CZ3,#REF!,"0")</f>
        <v>0</v>
      </c>
      <c r="DA7" s="118" t="str">
        <f>IF(CZ7&lt;&gt;"0",(M7*CZ7/CZ28),"0")</f>
        <v>0</v>
      </c>
    </row>
    <row r="8" spans="2:105">
      <c r="B8" s="102">
        <v>5</v>
      </c>
      <c r="C8" s="103" t="s">
        <v>120</v>
      </c>
      <c r="D8" s="103" t="s">
        <v>133</v>
      </c>
      <c r="E8" s="67" t="str">
        <f>VLOOKUP(D8,Compétences!$A$203:$B$217,2,FALSE)</f>
        <v>Constater la défaillance</v>
      </c>
      <c r="F8" s="67" t="str">
        <f>VLOOKUP(D8,Compétences!$C$203:$D$217,2,FALSE)</f>
        <v>Le dysfonctionnement est identifié</v>
      </c>
      <c r="G8" s="112"/>
      <c r="H8" s="113"/>
      <c r="I8" s="113" t="s">
        <v>212</v>
      </c>
      <c r="J8" s="73"/>
      <c r="K8" s="114">
        <f>'3. Scénario E32a'!N11</f>
        <v>0.1</v>
      </c>
      <c r="L8" s="115">
        <f>'3. Scénario E32a'!O11</f>
        <v>0</v>
      </c>
      <c r="M8" s="116">
        <f t="shared" si="0"/>
        <v>3</v>
      </c>
      <c r="N8" s="116">
        <f t="shared" si="1"/>
        <v>0.30000000000000004</v>
      </c>
      <c r="O8" s="116">
        <f t="shared" si="2"/>
        <v>0</v>
      </c>
      <c r="P8" s="117" t="str">
        <f>IF(D8=P3,K8,"0")</f>
        <v>0</v>
      </c>
      <c r="Q8" s="118" t="str">
        <f>IF(P8&lt;&gt;"0",(M8*P8/P28),"0")</f>
        <v>0</v>
      </c>
      <c r="R8" s="118" t="str">
        <f>IF(D8=R3,K8,"0")</f>
        <v>0</v>
      </c>
      <c r="S8" s="118" t="str">
        <f>IF(R8&lt;&gt;"0",(M8*R8/R28),"0")</f>
        <v>0</v>
      </c>
      <c r="T8" s="118">
        <f>IF(D8=T3,K8,"0")</f>
        <v>0.1</v>
      </c>
      <c r="U8" s="118">
        <f>IF(T8&lt;&gt;"0",(M8*T8/T28),"0")</f>
        <v>3.0000000000000004</v>
      </c>
      <c r="V8" s="118" t="str">
        <f>IF(D8=V3,K8,"0")</f>
        <v>0</v>
      </c>
      <c r="W8" s="118" t="str">
        <f>IF(V8&lt;&gt;"0",(M8*V8/V28),"0")</f>
        <v>0</v>
      </c>
      <c r="X8" s="118" t="str">
        <f>IF(D8=X3,K8,"0")</f>
        <v>0</v>
      </c>
      <c r="Y8" s="118" t="str">
        <f>IF(X8&lt;&gt;"0",(M8*X8/X28),"0")</f>
        <v>0</v>
      </c>
      <c r="Z8" s="118" t="str">
        <f>IF(D8=Z3,K8,"0")</f>
        <v>0</v>
      </c>
      <c r="AA8" s="118" t="str">
        <f>IF(Z8&lt;&gt;"0",(M8*Z8/Z28),"0")</f>
        <v>0</v>
      </c>
      <c r="AB8" s="118" t="str">
        <f>IF(D8=AB3,K8,"0")</f>
        <v>0</v>
      </c>
      <c r="AC8" s="118" t="str">
        <f>IF(AB8&lt;&gt;"0",(M8*AB8/AB28),"0")</f>
        <v>0</v>
      </c>
      <c r="AD8" s="118" t="str">
        <f>IF(D8=AD3,K8,"0")</f>
        <v>0</v>
      </c>
      <c r="AE8" s="118" t="str">
        <f>IF(AD8&lt;&gt;"0",(M8*AD8/AD28),"0")</f>
        <v>0</v>
      </c>
      <c r="AF8" s="118" t="str">
        <f>IF(D8=AF3,K8,"0")</f>
        <v>0</v>
      </c>
      <c r="AG8" s="118" t="str">
        <f>IF(AF8&lt;&gt;"0",(M8*AF8/AF28),"0")</f>
        <v>0</v>
      </c>
      <c r="AH8" s="118" t="str">
        <f>IF(D8=Z3,K8,"0")</f>
        <v>0</v>
      </c>
      <c r="AI8" s="118" t="str">
        <f>IF(AH8&lt;&gt;"0",(M8*AH8/AH28),"0")</f>
        <v>0</v>
      </c>
      <c r="AJ8" s="118" t="str">
        <f>IF(D8=AJ3,K8,"0")</f>
        <v>0</v>
      </c>
      <c r="AK8" s="118" t="str">
        <f>IF(AJ8&lt;&gt;"0",(M8*AJ8/AJ28),"0")</f>
        <v>0</v>
      </c>
      <c r="AL8" s="118" t="str">
        <f>IF(D8=AL3,L8,"0")</f>
        <v>0</v>
      </c>
      <c r="AM8" s="118" t="str">
        <f>IF(AL8&lt;&gt;"0",(M8*AL8/AL28),"0")</f>
        <v>0</v>
      </c>
      <c r="AN8" s="118" t="str">
        <f>IF(D8=AN3,L8,"0")</f>
        <v>0</v>
      </c>
      <c r="AO8" s="118" t="str">
        <f>IF(AN8&lt;&gt;"0",(M8*AN8/AN28),"0")</f>
        <v>0</v>
      </c>
      <c r="AP8" s="118" t="str">
        <f>IF(D8=AP3,L8,"0")</f>
        <v>0</v>
      </c>
      <c r="AQ8" s="118" t="str">
        <f>IF(AP8&lt;&gt;"0",(M8*AP8/AP28),"0")</f>
        <v>0</v>
      </c>
      <c r="AR8" s="118" t="str">
        <f>IF(D8=AR3,L8,"0")</f>
        <v>0</v>
      </c>
      <c r="AS8" s="118" t="str">
        <f>IF(AR8&lt;&gt;"0",(M8*AR8/AR28),"0")</f>
        <v>0</v>
      </c>
      <c r="AT8" s="118" t="str">
        <f>IF(D8=AT3,L8,"0")</f>
        <v>0</v>
      </c>
      <c r="AU8" s="118" t="str">
        <f>IF(AT8&lt;&gt;"0",(M8*AT8/AT28),"0")</f>
        <v>0</v>
      </c>
      <c r="AV8" s="118" t="str">
        <f>IF(D8=AV3,L8,"0")</f>
        <v>0</v>
      </c>
      <c r="AW8" s="118" t="str">
        <f>IF(AV8&lt;&gt;"0",(M8*AV8/AV28),"0")</f>
        <v>0</v>
      </c>
      <c r="AX8" s="118" t="str">
        <f>IF(D8=AX3,L8,"0")</f>
        <v>0</v>
      </c>
      <c r="AY8" s="118" t="str">
        <f>IF(AX8&lt;&gt;"0",(M8*AX8/AX28),"0")</f>
        <v>0</v>
      </c>
      <c r="AZ8" s="118" t="str">
        <f>IF(D8=AZ3,L8,"0")</f>
        <v>0</v>
      </c>
      <c r="BA8" s="118" t="str">
        <f>IF(AZ8&lt;&gt;"0",(M8*AZ8/AZ28),"0")</f>
        <v>0</v>
      </c>
      <c r="BB8" s="118" t="str">
        <f>IF(D8=BB3,L8,"0")</f>
        <v>0</v>
      </c>
      <c r="BC8" s="118" t="str">
        <f>IF(BB8&lt;&gt;"0",(M8*BB8/BB28),"0")</f>
        <v>0</v>
      </c>
      <c r="BD8" s="118" t="str">
        <f>IF(D8=BD3,L8,"0")</f>
        <v>0</v>
      </c>
      <c r="BE8" s="118" t="str">
        <f>IF(BD8&lt;&gt;"0",(M8*BD8/BD28),"0")</f>
        <v>0</v>
      </c>
      <c r="BF8" s="118" t="str">
        <f>IF(D8=BF3,L8,"0")</f>
        <v>0</v>
      </c>
      <c r="BG8" s="118" t="str">
        <f>IF(BF8&lt;&gt;"0",(M8*BF8/BF28),"0")</f>
        <v>0</v>
      </c>
      <c r="BH8" s="118" t="str">
        <f>IF(D8=BH3,L8,"0")</f>
        <v>0</v>
      </c>
      <c r="BI8" s="118" t="str">
        <f>IF(BH8&lt;&gt;"0",(M8*BH8/BH28),"0")</f>
        <v>0</v>
      </c>
      <c r="BJ8" s="118" t="str">
        <f>IF(D8=BJ3,L8,"0")</f>
        <v>0</v>
      </c>
      <c r="BK8" s="118" t="str">
        <f>IF(BJ8&lt;&gt;"0",(M8*BJ8/BJ28),"0")</f>
        <v>0</v>
      </c>
      <c r="BL8" s="118" t="str">
        <f>IF(D8=BL3,L8,"0")</f>
        <v>0</v>
      </c>
      <c r="BM8" s="118" t="str">
        <f>IF(BL8&lt;&gt;"0",(M8*BL8/BL28),"0")</f>
        <v>0</v>
      </c>
      <c r="BN8" s="118" t="str">
        <f>IF(D8=BN3,L8,"0")</f>
        <v>0</v>
      </c>
      <c r="BO8" s="118" t="str">
        <f>IF(BN8&lt;&gt;"0",(M8*BN8/BN28),"0")</f>
        <v>0</v>
      </c>
      <c r="BP8" s="118" t="str">
        <f>IF(D8=BP3,L8,"0")</f>
        <v>0</v>
      </c>
      <c r="BQ8" s="118" t="str">
        <f>IF(BP8&lt;&gt;"0",(M8*BP8/BP28),"0")</f>
        <v>0</v>
      </c>
      <c r="BR8" s="118" t="str">
        <f>IF(D8=BR3,L8,"0")</f>
        <v>0</v>
      </c>
      <c r="BS8" s="118" t="str">
        <f>IF(BR8&lt;&gt;"0",(M8*BR8/BR28),"0")</f>
        <v>0</v>
      </c>
      <c r="BT8" s="118" t="str">
        <f>IF(D8=BT3,L8,"0")</f>
        <v>0</v>
      </c>
      <c r="BU8" s="118" t="str">
        <f>IF(BT8&lt;&gt;"0",(M8*BT8/BT28),"0")</f>
        <v>0</v>
      </c>
      <c r="BV8" s="118" t="str">
        <f>IF(D8=BV3,#REF!,"0")</f>
        <v>0</v>
      </c>
      <c r="BW8" s="118" t="str">
        <f>IF(BV8&lt;&gt;"0",(M8*BV8/BV28),"0")</f>
        <v>0</v>
      </c>
      <c r="BX8" s="118" t="str">
        <f>IF(D8=BX3,#REF!,"0")</f>
        <v>0</v>
      </c>
      <c r="BY8" s="118" t="str">
        <f>IF(BX8&lt;&gt;"0",(M8*BX8/BX28),"0")</f>
        <v>0</v>
      </c>
      <c r="BZ8" s="118" t="str">
        <f>IF(D8=BZ3,#REF!,"0")</f>
        <v>0</v>
      </c>
      <c r="CA8" s="118" t="str">
        <f>IF(BZ8&lt;&gt;"0",(M8*BZ8/BZ28),"0")</f>
        <v>0</v>
      </c>
      <c r="CB8" s="118" t="str">
        <f>IF(D8=CB3,L8,"0")</f>
        <v>0</v>
      </c>
      <c r="CC8" s="118" t="str">
        <f>IF(CB8&lt;&gt;"0",(M8*CB8/CB28),"0")</f>
        <v>0</v>
      </c>
      <c r="CD8" s="118" t="str">
        <f>IF(D8=CD3,#REF!,"0")</f>
        <v>0</v>
      </c>
      <c r="CE8" s="118" t="str">
        <f>IF(CD8&lt;&gt;"0",(M8*CD8/CD28),"0")</f>
        <v>0</v>
      </c>
      <c r="CF8" s="118" t="str">
        <f>IF(D8=CF3,#REF!,"0")</f>
        <v>0</v>
      </c>
      <c r="CG8" s="118" t="str">
        <f>IF(CF8&lt;&gt;"0",(M8*CF8/CF28),"0")</f>
        <v>0</v>
      </c>
      <c r="CH8" s="118" t="str">
        <f>IF(D8=CH3,#REF!,"0")</f>
        <v>0</v>
      </c>
      <c r="CI8" s="118" t="str">
        <f>IF(CH8&lt;&gt;"0",(M8*CH8/CH28),"0")</f>
        <v>0</v>
      </c>
      <c r="CJ8" s="118" t="str">
        <f>IF(D8=CJ3,#REF!,"0")</f>
        <v>0</v>
      </c>
      <c r="CK8" s="118" t="str">
        <f>IF(CJ8&lt;&gt;"0",(M8*CJ8/CJ28),"0")</f>
        <v>0</v>
      </c>
      <c r="CL8" s="118" t="str">
        <f>IF(D8=CL3,#REF!,"0")</f>
        <v>0</v>
      </c>
      <c r="CM8" s="118" t="str">
        <f>IF(CL8&lt;&gt;"0",(M8*CL8/CL28),"0")</f>
        <v>0</v>
      </c>
      <c r="CN8" s="118" t="str">
        <f>IF(D8=CN3,#REF!,"0")</f>
        <v>0</v>
      </c>
      <c r="CO8" s="118" t="str">
        <f>IF(CN8&lt;&gt;"0",(M8*CN8/CN28),"0")</f>
        <v>0</v>
      </c>
      <c r="CP8" s="118" t="str">
        <f>IF(D8=CP3,#REF!,"0")</f>
        <v>0</v>
      </c>
      <c r="CQ8" s="118" t="str">
        <f>IF(CP8&lt;&gt;"0",(M8*CP8/CP28),"0")</f>
        <v>0</v>
      </c>
      <c r="CR8" s="118" t="str">
        <f>IF(D8=CR3,#REF!,"0")</f>
        <v>0</v>
      </c>
      <c r="CS8" s="118" t="str">
        <f>IF(CR8&lt;&gt;"0",(M8*CR8/CR28),"0")</f>
        <v>0</v>
      </c>
      <c r="CT8" s="118" t="str">
        <f>IF(D8=CT3,#REF!,"0")</f>
        <v>0</v>
      </c>
      <c r="CU8" s="118" t="str">
        <f>IF(CT8&lt;&gt;"0",(M8*CT8/CT28),"0")</f>
        <v>0</v>
      </c>
      <c r="CV8" s="118" t="str">
        <f>IF(D8=CV3,#REF!,"0")</f>
        <v>0</v>
      </c>
      <c r="CW8" s="118" t="str">
        <f>IF(CV8&lt;&gt;"0",(M8*CV8/CV28),"0")</f>
        <v>0</v>
      </c>
      <c r="CX8" s="118" t="str">
        <f>IF(D8=CX3,#REF!,"0")</f>
        <v>0</v>
      </c>
      <c r="CY8" s="118" t="str">
        <f>IF(CX8&lt;&gt;"0",(M8*CX8/CX28),"0")</f>
        <v>0</v>
      </c>
      <c r="CZ8" s="118" t="str">
        <f>IF(D8=CZ3,#REF!,"0")</f>
        <v>0</v>
      </c>
      <c r="DA8" s="118" t="str">
        <f>IF(CZ8&lt;&gt;"0",(M8*CZ8/CZ28),"0")</f>
        <v>0</v>
      </c>
    </row>
    <row r="9" spans="2:105">
      <c r="B9" s="102">
        <v>6</v>
      </c>
      <c r="C9" s="103" t="s">
        <v>120</v>
      </c>
      <c r="D9" s="103" t="s">
        <v>134</v>
      </c>
      <c r="E9" s="67" t="str">
        <f>VLOOKUP(D9,Compétences!$A$203:$B$217,2,FALSE)</f>
        <v>Gérer la disponibilité des pièces de rechange, des consommables et des outillages nécessaires</v>
      </c>
      <c r="F9" s="67" t="str">
        <f>VLOOKUP(D9,Compétences!$C$203:$D$217,2,FALSE)</f>
        <v>Les caractéristiques techniques des pièces de rechanges choisies sont identiques ou similaires aux pièces à changer</v>
      </c>
      <c r="G9" s="112"/>
      <c r="H9" s="113" t="s">
        <v>212</v>
      </c>
      <c r="I9" s="113"/>
      <c r="J9" s="73"/>
      <c r="K9" s="114">
        <f>'3. Scénario E32a'!N12</f>
        <v>0.05</v>
      </c>
      <c r="L9" s="115">
        <f>'3. Scénario E32a'!O12</f>
        <v>0</v>
      </c>
      <c r="M9" s="116">
        <f t="shared" si="0"/>
        <v>2</v>
      </c>
      <c r="N9" s="116">
        <f t="shared" si="1"/>
        <v>0.1</v>
      </c>
      <c r="O9" s="116">
        <f t="shared" si="2"/>
        <v>0</v>
      </c>
      <c r="P9" s="117" t="str">
        <f>IF(D9=P3,K9,"0")</f>
        <v>0</v>
      </c>
      <c r="Q9" s="118" t="str">
        <f>IF(P9&lt;&gt;"0",(M9*P9/P28),"0")</f>
        <v>0</v>
      </c>
      <c r="R9" s="118" t="str">
        <f>IF(D9=R3,K9,"0")</f>
        <v>0</v>
      </c>
      <c r="S9" s="118" t="str">
        <f>IF(R9&lt;&gt;"0",(M9*R9/R28),"0")</f>
        <v>0</v>
      </c>
      <c r="T9" s="118" t="str">
        <f>IF(D9=T3,K9,"0")</f>
        <v>0</v>
      </c>
      <c r="U9" s="118" t="str">
        <f>IF(T9&lt;&gt;"0",(M9*T9/T28),"0")</f>
        <v>0</v>
      </c>
      <c r="V9" s="118" t="str">
        <f>IF(D9=V3,K9,"0")</f>
        <v>0</v>
      </c>
      <c r="W9" s="118" t="str">
        <f>IF(V9&lt;&gt;"0",(M9*V9/V28),"0")</f>
        <v>0</v>
      </c>
      <c r="X9" s="118" t="str">
        <f>IF(D9=X3,K9,"0")</f>
        <v>0</v>
      </c>
      <c r="Y9" s="118" t="str">
        <f>IF(X9&lt;&gt;"0",(M9*X9/X28),"0")</f>
        <v>0</v>
      </c>
      <c r="Z9" s="118">
        <f>IF(D9=Z3,K9,"0")</f>
        <v>0.05</v>
      </c>
      <c r="AA9" s="118">
        <f>IF(Z9&lt;&gt;"0",(M9*Z9/Z28),"0")</f>
        <v>2</v>
      </c>
      <c r="AB9" s="118" t="str">
        <f>IF(D9=AB3,K9,"0")</f>
        <v>0</v>
      </c>
      <c r="AC9" s="118" t="str">
        <f>IF(AB9&lt;&gt;"0",(M9*AB9/AB28),"0")</f>
        <v>0</v>
      </c>
      <c r="AD9" s="118" t="str">
        <f>IF(D9=AD3,K9,"0")</f>
        <v>0</v>
      </c>
      <c r="AE9" s="118" t="str">
        <f>IF(AD9&lt;&gt;"0",(M9*AD9/AD28),"0")</f>
        <v>0</v>
      </c>
      <c r="AF9" s="118" t="str">
        <f>IF(D9=AF3,K9,"0")</f>
        <v>0</v>
      </c>
      <c r="AG9" s="118" t="str">
        <f>IF(AF9&lt;&gt;"0",(M9*AF9/AF28),"0")</f>
        <v>0</v>
      </c>
      <c r="AH9" s="118">
        <f>IF(D9=Z3,K9,"0")</f>
        <v>0.05</v>
      </c>
      <c r="AI9" s="118">
        <f>IF(AH9&lt;&gt;"0",(M9*AH9/AH28),"0")</f>
        <v>2</v>
      </c>
      <c r="AJ9" s="118" t="str">
        <f>IF(D9=AJ3,K9,"0")</f>
        <v>0</v>
      </c>
      <c r="AK9" s="118" t="str">
        <f>IF(AJ9&lt;&gt;"0",(M9*AJ9/AJ28),"0")</f>
        <v>0</v>
      </c>
      <c r="AL9" s="118" t="str">
        <f>IF(D9=AL3,L9,"0")</f>
        <v>0</v>
      </c>
      <c r="AM9" s="118" t="str">
        <f>IF(AL9&lt;&gt;"0",(M9*AL9/AL28),"0")</f>
        <v>0</v>
      </c>
      <c r="AN9" s="118" t="str">
        <f>IF(D9=AN3,L9,"0")</f>
        <v>0</v>
      </c>
      <c r="AO9" s="118" t="str">
        <f>IF(AN9&lt;&gt;"0",(M9*AN9/AN28),"0")</f>
        <v>0</v>
      </c>
      <c r="AP9" s="118" t="str">
        <f>IF(D9=AP3,L9,"0")</f>
        <v>0</v>
      </c>
      <c r="AQ9" s="118" t="str">
        <f>IF(AP9&lt;&gt;"0",(M9*AP9/AP28),"0")</f>
        <v>0</v>
      </c>
      <c r="AR9" s="118" t="str">
        <f>IF(D9=AR3,L9,"0")</f>
        <v>0</v>
      </c>
      <c r="AS9" s="118" t="str">
        <f>IF(AR9&lt;&gt;"0",(M9*AR9/AR28),"0")</f>
        <v>0</v>
      </c>
      <c r="AT9" s="118" t="str">
        <f>IF(D9=AT3,L9,"0")</f>
        <v>0</v>
      </c>
      <c r="AU9" s="118" t="str">
        <f>IF(AT9&lt;&gt;"0",(M9*AT9/AT28),"0")</f>
        <v>0</v>
      </c>
      <c r="AV9" s="118" t="str">
        <f>IF(D9=AV3,L9,"0")</f>
        <v>0</v>
      </c>
      <c r="AW9" s="118" t="str">
        <f>IF(AV9&lt;&gt;"0",(M9*AV9/AV28),"0")</f>
        <v>0</v>
      </c>
      <c r="AX9" s="118" t="str">
        <f>IF(D9=AX3,L9,"0")</f>
        <v>0</v>
      </c>
      <c r="AY9" s="118" t="str">
        <f>IF(AX9&lt;&gt;"0",(M9*AX9/AX28),"0")</f>
        <v>0</v>
      </c>
      <c r="AZ9" s="118" t="str">
        <f>IF(D9=AZ3,L9,"0")</f>
        <v>0</v>
      </c>
      <c r="BA9" s="118" t="str">
        <f>IF(AZ9&lt;&gt;"0",(M9*AZ9/AZ28),"0")</f>
        <v>0</v>
      </c>
      <c r="BB9" s="118" t="str">
        <f>IF(D9=BB3,L9,"0")</f>
        <v>0</v>
      </c>
      <c r="BC9" s="118" t="str">
        <f>IF(BB9&lt;&gt;"0",(M9*BB9/BB28),"0")</f>
        <v>0</v>
      </c>
      <c r="BD9" s="118" t="str">
        <f>IF(D9=BD3,L9,"0")</f>
        <v>0</v>
      </c>
      <c r="BE9" s="118" t="str">
        <f>IF(BD9&lt;&gt;"0",(M9*BD9/BD28),"0")</f>
        <v>0</v>
      </c>
      <c r="BF9" s="118" t="str">
        <f>IF(D9=BF3,L9,"0")</f>
        <v>0</v>
      </c>
      <c r="BG9" s="118" t="str">
        <f>IF(BF9&lt;&gt;"0",(M9*BF9/BF28),"0")</f>
        <v>0</v>
      </c>
      <c r="BH9" s="118" t="str">
        <f>IF(D9=BH3,L9,"0")</f>
        <v>0</v>
      </c>
      <c r="BI9" s="118" t="str">
        <f>IF(BH9&lt;&gt;"0",(M9*BH9/BH28),"0")</f>
        <v>0</v>
      </c>
      <c r="BJ9" s="118" t="str">
        <f>IF(D9=BJ3,L9,"0")</f>
        <v>0</v>
      </c>
      <c r="BK9" s="118" t="str">
        <f>IF(BJ9&lt;&gt;"0",(M9*BJ9/BJ28),"0")</f>
        <v>0</v>
      </c>
      <c r="BL9" s="118" t="str">
        <f>IF(D9=BL3,L9,"0")</f>
        <v>0</v>
      </c>
      <c r="BM9" s="118" t="str">
        <f>IF(BL9&lt;&gt;"0",(M9*BL9/BL28),"0")</f>
        <v>0</v>
      </c>
      <c r="BN9" s="118" t="str">
        <f>IF(D9=BN3,L9,"0")</f>
        <v>0</v>
      </c>
      <c r="BO9" s="118" t="str">
        <f>IF(BN9&lt;&gt;"0",(M9*BN9/BN28),"0")</f>
        <v>0</v>
      </c>
      <c r="BP9" s="118" t="str">
        <f>IF(D9=BP3,L9,"0")</f>
        <v>0</v>
      </c>
      <c r="BQ9" s="118" t="str">
        <f>IF(BP9&lt;&gt;"0",(M9*BP9/BP28),"0")</f>
        <v>0</v>
      </c>
      <c r="BR9" s="118" t="str">
        <f>IF(D9=BR3,L9,"0")</f>
        <v>0</v>
      </c>
      <c r="BS9" s="118" t="str">
        <f>IF(BR9&lt;&gt;"0",(M9*BR9/BR28),"0")</f>
        <v>0</v>
      </c>
      <c r="BT9" s="118" t="str">
        <f>IF(D9=BT3,L9,"0")</f>
        <v>0</v>
      </c>
      <c r="BU9" s="118" t="str">
        <f>IF(BT9&lt;&gt;"0",(M9*BT9/BT28),"0")</f>
        <v>0</v>
      </c>
      <c r="BV9" s="118" t="str">
        <f>IF(D9=BV3,#REF!,"0")</f>
        <v>0</v>
      </c>
      <c r="BW9" s="118" t="str">
        <f>IF(BV9&lt;&gt;"0",(M9*BV9/BV28),"0")</f>
        <v>0</v>
      </c>
      <c r="BX9" s="118" t="str">
        <f>IF(D9=BX3,#REF!,"0")</f>
        <v>0</v>
      </c>
      <c r="BY9" s="118" t="str">
        <f>IF(BX9&lt;&gt;"0",(M9*BX9/BX28),"0")</f>
        <v>0</v>
      </c>
      <c r="BZ9" s="118" t="str">
        <f>IF(D9=BZ3,#REF!,"0")</f>
        <v>0</v>
      </c>
      <c r="CA9" s="118" t="str">
        <f>IF(BZ9&lt;&gt;"0",(M9*BZ9/BZ28),"0")</f>
        <v>0</v>
      </c>
      <c r="CB9" s="118" t="str">
        <f>IF(D9=CB3,L9,"0")</f>
        <v>0</v>
      </c>
      <c r="CC9" s="118" t="str">
        <f>IF(CB9&lt;&gt;"0",(M9*CB9/CB28),"0")</f>
        <v>0</v>
      </c>
      <c r="CD9" s="118" t="str">
        <f>IF(D9=CD3,#REF!,"0")</f>
        <v>0</v>
      </c>
      <c r="CE9" s="118" t="str">
        <f>IF(CD9&lt;&gt;"0",(M9*CD9/CD28),"0")</f>
        <v>0</v>
      </c>
      <c r="CF9" s="118" t="str">
        <f>IF(D9=CF3,#REF!,"0")</f>
        <v>0</v>
      </c>
      <c r="CG9" s="118" t="str">
        <f>IF(CF9&lt;&gt;"0",(M9*CF9/CF28),"0")</f>
        <v>0</v>
      </c>
      <c r="CH9" s="118" t="str">
        <f>IF(D9=CH3,#REF!,"0")</f>
        <v>0</v>
      </c>
      <c r="CI9" s="118" t="str">
        <f>IF(CH9&lt;&gt;"0",(M9*CH9/CH28),"0")</f>
        <v>0</v>
      </c>
      <c r="CJ9" s="118" t="str">
        <f>IF(D9=CJ3,#REF!,"0")</f>
        <v>0</v>
      </c>
      <c r="CK9" s="118" t="str">
        <f>IF(CJ9&lt;&gt;"0",(M9*CJ9/CJ28),"0")</f>
        <v>0</v>
      </c>
      <c r="CL9" s="118" t="str">
        <f>IF(D9=CL3,#REF!,"0")</f>
        <v>0</v>
      </c>
      <c r="CM9" s="118" t="str">
        <f>IF(CL9&lt;&gt;"0",(M9*CL9/CL28),"0")</f>
        <v>0</v>
      </c>
      <c r="CN9" s="118" t="str">
        <f>IF(D9=CN3,#REF!,"0")</f>
        <v>0</v>
      </c>
      <c r="CO9" s="118" t="str">
        <f>IF(CN9&lt;&gt;"0",(M9*CN9/CN28),"0")</f>
        <v>0</v>
      </c>
      <c r="CP9" s="118" t="str">
        <f>IF(D9=CP3,#REF!,"0")</f>
        <v>0</v>
      </c>
      <c r="CQ9" s="118" t="str">
        <f>IF(CP9&lt;&gt;"0",(M9*CP9/CP28),"0")</f>
        <v>0</v>
      </c>
      <c r="CR9" s="118" t="str">
        <f>IF(D9=CR3,#REF!,"0")</f>
        <v>0</v>
      </c>
      <c r="CS9" s="118" t="str">
        <f>IF(CR9&lt;&gt;"0",(M9*CR9/CR28),"0")</f>
        <v>0</v>
      </c>
      <c r="CT9" s="118" t="str">
        <f>IF(D9=CT3,#REF!,"0")</f>
        <v>0</v>
      </c>
      <c r="CU9" s="118" t="str">
        <f>IF(CT9&lt;&gt;"0",(M9*CT9/CT28),"0")</f>
        <v>0</v>
      </c>
      <c r="CV9" s="118" t="str">
        <f>IF(D9=CV3,#REF!,"0")</f>
        <v>0</v>
      </c>
      <c r="CW9" s="118" t="str">
        <f>IF(CV9&lt;&gt;"0",(M9*CV9/CV28),"0")</f>
        <v>0</v>
      </c>
      <c r="CX9" s="118" t="str">
        <f>IF(D9=CX3,#REF!,"0")</f>
        <v>0</v>
      </c>
      <c r="CY9" s="118" t="str">
        <f>IF(CX9&lt;&gt;"0",(M9*CX9/CX28),"0")</f>
        <v>0</v>
      </c>
      <c r="CZ9" s="118" t="str">
        <f>IF(D9=CZ3,#REF!,"0")</f>
        <v>0</v>
      </c>
      <c r="DA9" s="118" t="str">
        <f>IF(CZ9&lt;&gt;"0",(M9*CZ9/CZ28),"0")</f>
        <v>0</v>
      </c>
    </row>
    <row r="10" spans="2:105">
      <c r="B10" s="102">
        <v>7</v>
      </c>
      <c r="C10" s="103" t="s">
        <v>120</v>
      </c>
      <c r="D10" s="103" t="s">
        <v>135</v>
      </c>
      <c r="E10" s="67" t="str">
        <f>VLOOKUP(D10,Compétences!$A$203:$B$217,2,FALSE)</f>
        <v>Gérer la disponibilité des pièces de rechange, des consommables et des outillages nécessaires</v>
      </c>
      <c r="F10" s="67" t="str">
        <f>VLOOKUP(D10,Compétences!$C$203:$D$217,2,FALSE)</f>
        <v>La disponibilité des bouteilles de fluides frigorigènes et des instruments de pesée est assurée</v>
      </c>
      <c r="G10" s="112"/>
      <c r="H10" s="113"/>
      <c r="I10" s="113" t="s">
        <v>212</v>
      </c>
      <c r="J10" s="73"/>
      <c r="K10" s="114">
        <f>'3. Scénario E32a'!N13</f>
        <v>0.1</v>
      </c>
      <c r="L10" s="115">
        <f>'3. Scénario E32a'!O13</f>
        <v>0</v>
      </c>
      <c r="M10" s="116">
        <f t="shared" si="0"/>
        <v>3</v>
      </c>
      <c r="N10" s="116">
        <f t="shared" si="1"/>
        <v>0.30000000000000004</v>
      </c>
      <c r="O10" s="116">
        <f t="shared" si="2"/>
        <v>0</v>
      </c>
      <c r="P10" s="117" t="str">
        <f>IF(D10=P3,K10,"0")</f>
        <v>0</v>
      </c>
      <c r="Q10" s="118" t="str">
        <f>IF(P10&lt;&gt;"0",(M10*P10/P28),"0")</f>
        <v>0</v>
      </c>
      <c r="R10" s="118" t="str">
        <f>IF(D10=R3,K10,"0")</f>
        <v>0</v>
      </c>
      <c r="S10" s="118" t="str">
        <f>IF(R10&lt;&gt;"0",(M10*R10/R28),"0")</f>
        <v>0</v>
      </c>
      <c r="T10" s="118" t="str">
        <f>IF(D10=T3,K10,"0")</f>
        <v>0</v>
      </c>
      <c r="U10" s="118" t="str">
        <f>IF(T10&lt;&gt;"0",(M10*T10/T28),"0")</f>
        <v>0</v>
      </c>
      <c r="V10" s="118" t="str">
        <f>IF(D10=V3,K10,"0")</f>
        <v>0</v>
      </c>
      <c r="W10" s="118" t="str">
        <f>IF(V10&lt;&gt;"0",(M10*V10/V28),"0")</f>
        <v>0</v>
      </c>
      <c r="X10" s="118" t="str">
        <f>IF(D10=X3,K10,"0")</f>
        <v>0</v>
      </c>
      <c r="Y10" s="118" t="str">
        <f>IF(X10&lt;&gt;"0",(M10*X10/X28),"0")</f>
        <v>0</v>
      </c>
      <c r="Z10" s="118" t="str">
        <f>IF(D10=Z3,K10,"0")</f>
        <v>0</v>
      </c>
      <c r="AA10" s="118" t="str">
        <f>IF(Z10&lt;&gt;"0",(M10*Z10/Z28),"0")</f>
        <v>0</v>
      </c>
      <c r="AB10" s="118">
        <f>IF(D10=AB3,K10,"0")</f>
        <v>0.1</v>
      </c>
      <c r="AC10" s="118">
        <f>IF(AB10&lt;&gt;"0",(M10*AB10/AB28),"0")</f>
        <v>3.0000000000000004</v>
      </c>
      <c r="AD10" s="118" t="str">
        <f>IF(D10=AD3,K10,"0")</f>
        <v>0</v>
      </c>
      <c r="AE10" s="118" t="str">
        <f>IF(AD10&lt;&gt;"0",(M10*AD10/AD28),"0")</f>
        <v>0</v>
      </c>
      <c r="AF10" s="118" t="str">
        <f>IF(D10=AF3,K10,"0")</f>
        <v>0</v>
      </c>
      <c r="AG10" s="118" t="str">
        <f>IF(AF10&lt;&gt;"0",(M10*AF10/AF28),"0")</f>
        <v>0</v>
      </c>
      <c r="AH10" s="118" t="str">
        <f>IF(D10=Z3,K10,"0")</f>
        <v>0</v>
      </c>
      <c r="AI10" s="118" t="str">
        <f>IF(AH10&lt;&gt;"0",(M10*AH10/AH28),"0")</f>
        <v>0</v>
      </c>
      <c r="AJ10" s="118" t="str">
        <f>IF(D10=AJ3,K10,"0")</f>
        <v>0</v>
      </c>
      <c r="AK10" s="118" t="str">
        <f>IF(AJ10&lt;&gt;"0",(M10*AJ10/AJ28),"0")</f>
        <v>0</v>
      </c>
      <c r="AL10" s="118" t="str">
        <f>IF(D10=AL3,L10,"0")</f>
        <v>0</v>
      </c>
      <c r="AM10" s="118" t="str">
        <f>IF(AL10&lt;&gt;"0",(M10*AL10/AL28),"0")</f>
        <v>0</v>
      </c>
      <c r="AN10" s="118" t="str">
        <f>IF(D10=AN3,L10,"0")</f>
        <v>0</v>
      </c>
      <c r="AO10" s="118" t="str">
        <f>IF(AN10&lt;&gt;"0",(M10*AN10/AN28),"0")</f>
        <v>0</v>
      </c>
      <c r="AP10" s="118" t="str">
        <f>IF(D10=AP3,L10,"0")</f>
        <v>0</v>
      </c>
      <c r="AQ10" s="118" t="str">
        <f>IF(AP10&lt;&gt;"0",(M10*AP10/AP28),"0")</f>
        <v>0</v>
      </c>
      <c r="AR10" s="118" t="str">
        <f>IF(D10=AR3,L10,"0")</f>
        <v>0</v>
      </c>
      <c r="AS10" s="118" t="str">
        <f>IF(AR10&lt;&gt;"0",(M10*AR10/AR28),"0")</f>
        <v>0</v>
      </c>
      <c r="AT10" s="118" t="str">
        <f>IF(D10=AT3,L10,"0")</f>
        <v>0</v>
      </c>
      <c r="AU10" s="118" t="str">
        <f>IF(AT10&lt;&gt;"0",(M10*AT10/AT28),"0")</f>
        <v>0</v>
      </c>
      <c r="AV10" s="118" t="str">
        <f>IF(D10=AV3,L10,"0")</f>
        <v>0</v>
      </c>
      <c r="AW10" s="118" t="str">
        <f>IF(AV10&lt;&gt;"0",(M10*AV10/AV28),"0")</f>
        <v>0</v>
      </c>
      <c r="AX10" s="118" t="str">
        <f>IF(D10=AX3,L10,"0")</f>
        <v>0</v>
      </c>
      <c r="AY10" s="118" t="str">
        <f>IF(AX10&lt;&gt;"0",(M10*AX10/AX28),"0")</f>
        <v>0</v>
      </c>
      <c r="AZ10" s="118" t="str">
        <f>IF(D10=AZ3,L10,"0")</f>
        <v>0</v>
      </c>
      <c r="BA10" s="118" t="str">
        <f>IF(AZ10&lt;&gt;"0",(M10*AZ10/AZ28),"0")</f>
        <v>0</v>
      </c>
      <c r="BB10" s="118" t="str">
        <f>IF(D10=BB3,L10,"0")</f>
        <v>0</v>
      </c>
      <c r="BC10" s="118" t="str">
        <f>IF(BB10&lt;&gt;"0",(M10*BB10/BB28),"0")</f>
        <v>0</v>
      </c>
      <c r="BD10" s="118" t="str">
        <f>IF(D10=BD3,L10,"0")</f>
        <v>0</v>
      </c>
      <c r="BE10" s="118" t="str">
        <f>IF(BD10&lt;&gt;"0",(M10*BD10/BD28),"0")</f>
        <v>0</v>
      </c>
      <c r="BF10" s="118" t="str">
        <f>IF(D10=BF3,L10,"0")</f>
        <v>0</v>
      </c>
      <c r="BG10" s="118" t="str">
        <f>IF(BF10&lt;&gt;"0",(M10*BF10/BF28),"0")</f>
        <v>0</v>
      </c>
      <c r="BH10" s="118" t="str">
        <f>IF(D10=BH3,L10,"0")</f>
        <v>0</v>
      </c>
      <c r="BI10" s="118" t="str">
        <f>IF(BH10&lt;&gt;"0",(M10*BH10/BH28),"0")</f>
        <v>0</v>
      </c>
      <c r="BJ10" s="118" t="str">
        <f>IF(D10=BJ3,L10,"0")</f>
        <v>0</v>
      </c>
      <c r="BK10" s="118" t="str">
        <f>IF(BJ10&lt;&gt;"0",(M10*BJ10/BJ28),"0")</f>
        <v>0</v>
      </c>
      <c r="BL10" s="118" t="str">
        <f>IF(D10=BL3,L10,"0")</f>
        <v>0</v>
      </c>
      <c r="BM10" s="118" t="str">
        <f>IF(BL10&lt;&gt;"0",(M10*BL10/BL28),"0")</f>
        <v>0</v>
      </c>
      <c r="BN10" s="118" t="str">
        <f>IF(D10=BN3,L10,"0")</f>
        <v>0</v>
      </c>
      <c r="BO10" s="118" t="str">
        <f>IF(BN10&lt;&gt;"0",(M10*BN10/BN28),"0")</f>
        <v>0</v>
      </c>
      <c r="BP10" s="118" t="str">
        <f>IF(D10=BP3,L10,"0")</f>
        <v>0</v>
      </c>
      <c r="BQ10" s="118" t="str">
        <f>IF(BP10&lt;&gt;"0",(M10*BP10/BP28),"0")</f>
        <v>0</v>
      </c>
      <c r="BR10" s="118" t="str">
        <f>IF(D10=BR3,L10,"0")</f>
        <v>0</v>
      </c>
      <c r="BS10" s="118" t="str">
        <f>IF(BR10&lt;&gt;"0",(M10*BR10/BR28),"0")</f>
        <v>0</v>
      </c>
      <c r="BT10" s="118" t="str">
        <f>IF(D10=BT3,L10,"0")</f>
        <v>0</v>
      </c>
      <c r="BU10" s="118" t="str">
        <f>IF(BT10&lt;&gt;"0",(M10*BT10/BT28),"0")</f>
        <v>0</v>
      </c>
      <c r="BV10" s="118" t="str">
        <f>IF(D10=BV3,#REF!,"0")</f>
        <v>0</v>
      </c>
      <c r="BW10" s="118" t="str">
        <f>IF(BV10&lt;&gt;"0",(M10*BV10/BV28),"0")</f>
        <v>0</v>
      </c>
      <c r="BX10" s="118" t="str">
        <f>IF(D10=BX3,#REF!,"0")</f>
        <v>0</v>
      </c>
      <c r="BY10" s="118" t="str">
        <f>IF(BX10&lt;&gt;"0",(M10*BX10/BX28),"0")</f>
        <v>0</v>
      </c>
      <c r="BZ10" s="118" t="str">
        <f>IF(D10=BZ3,#REF!,"0")</f>
        <v>0</v>
      </c>
      <c r="CA10" s="118" t="str">
        <f>IF(BZ10&lt;&gt;"0",(M10*BZ10/BZ28),"0")</f>
        <v>0</v>
      </c>
      <c r="CB10" s="118" t="str">
        <f>IF(D10=CB3,L10,"0")</f>
        <v>0</v>
      </c>
      <c r="CC10" s="118" t="str">
        <f>IF(CB10&lt;&gt;"0",(M10*CB10/CB28),"0")</f>
        <v>0</v>
      </c>
      <c r="CD10" s="118" t="str">
        <f>IF(D10=CD3,#REF!,"0")</f>
        <v>0</v>
      </c>
      <c r="CE10" s="118" t="str">
        <f>IF(CD10&lt;&gt;"0",(M10*CD10/CD28),"0")</f>
        <v>0</v>
      </c>
      <c r="CF10" s="118" t="str">
        <f>IF(D10=CF3,#REF!,"0")</f>
        <v>0</v>
      </c>
      <c r="CG10" s="118" t="str">
        <f>IF(CF10&lt;&gt;"0",(M10*CF10/CF28),"0")</f>
        <v>0</v>
      </c>
      <c r="CH10" s="118" t="str">
        <f>IF(D10=CH3,#REF!,"0")</f>
        <v>0</v>
      </c>
      <c r="CI10" s="118" t="str">
        <f>IF(CH10&lt;&gt;"0",(M10*CH10/CH28),"0")</f>
        <v>0</v>
      </c>
      <c r="CJ10" s="118" t="str">
        <f>IF(D10=CJ3,#REF!,"0")</f>
        <v>0</v>
      </c>
      <c r="CK10" s="118" t="str">
        <f>IF(CJ10&lt;&gt;"0",(M10*CJ10/CJ28),"0")</f>
        <v>0</v>
      </c>
      <c r="CL10" s="118" t="str">
        <f>IF(D10=CL3,#REF!,"0")</f>
        <v>0</v>
      </c>
      <c r="CM10" s="118" t="str">
        <f>IF(CL10&lt;&gt;"0",(M10*CL10/CL28),"0")</f>
        <v>0</v>
      </c>
      <c r="CN10" s="118" t="str">
        <f>IF(D10=CN3,#REF!,"0")</f>
        <v>0</v>
      </c>
      <c r="CO10" s="118" t="str">
        <f>IF(CN10&lt;&gt;"0",(M10*CN10/CN28),"0")</f>
        <v>0</v>
      </c>
      <c r="CP10" s="118" t="str">
        <f>IF(D10=CP3,#REF!,"0")</f>
        <v>0</v>
      </c>
      <c r="CQ10" s="118" t="str">
        <f>IF(CP10&lt;&gt;"0",(M10*CP10/CP28),"0")</f>
        <v>0</v>
      </c>
      <c r="CR10" s="118" t="str">
        <f>IF(D10=CR3,#REF!,"0")</f>
        <v>0</v>
      </c>
      <c r="CS10" s="118" t="str">
        <f>IF(CR10&lt;&gt;"0",(M10*CR10/CR28),"0")</f>
        <v>0</v>
      </c>
      <c r="CT10" s="118" t="str">
        <f>IF(D10=CT3,#REF!,"0")</f>
        <v>0</v>
      </c>
      <c r="CU10" s="118" t="str">
        <f>IF(CT10&lt;&gt;"0",(M10*CT10/CT28),"0")</f>
        <v>0</v>
      </c>
      <c r="CV10" s="118" t="str">
        <f>IF(D10=CV3,#REF!,"0")</f>
        <v>0</v>
      </c>
      <c r="CW10" s="118" t="str">
        <f>IF(CV10&lt;&gt;"0",(M10*CV10/CV28),"0")</f>
        <v>0</v>
      </c>
      <c r="CX10" s="118" t="str">
        <f>IF(D10=CX3,#REF!,"0")</f>
        <v>0</v>
      </c>
      <c r="CY10" s="118" t="str">
        <f>IF(CX10&lt;&gt;"0",(M10*CX10/CX28),"0")</f>
        <v>0</v>
      </c>
      <c r="CZ10" s="118" t="str">
        <f>IF(D10=CZ3,#REF!,"0")</f>
        <v>0</v>
      </c>
      <c r="DA10" s="118" t="str">
        <f>IF(CZ10&lt;&gt;"0",(M10*CZ10/CZ28),"0")</f>
        <v>0</v>
      </c>
    </row>
    <row r="11" spans="2:105">
      <c r="B11" s="102">
        <v>8</v>
      </c>
      <c r="C11" s="103" t="s">
        <v>120</v>
      </c>
      <c r="D11" s="103" t="s">
        <v>137</v>
      </c>
      <c r="E11" s="67" t="str">
        <f>VLOOKUP(D11,Compétences!$A$203:$B$217,2,FALSE)</f>
        <v>Gérer la disponibilité des pièces de rechange, des consommables et des outillages nécessaires</v>
      </c>
      <c r="F11" s="67" t="str">
        <f>VLOOKUP(D11,Compétences!$C$203:$D$217,2,FALSE)</f>
        <v>Le bon de commande éventuel est complet</v>
      </c>
      <c r="G11" s="112"/>
      <c r="H11" s="113"/>
      <c r="I11" s="113"/>
      <c r="J11" s="73" t="s">
        <v>212</v>
      </c>
      <c r="K11" s="114">
        <f>'3. Scénario E32a'!N14</f>
        <v>0.05</v>
      </c>
      <c r="L11" s="115">
        <f>'3. Scénario E32a'!O14</f>
        <v>0</v>
      </c>
      <c r="M11" s="116">
        <f t="shared" si="0"/>
        <v>4</v>
      </c>
      <c r="N11" s="116">
        <f t="shared" si="1"/>
        <v>0.2</v>
      </c>
      <c r="O11" s="116">
        <f t="shared" si="2"/>
        <v>0</v>
      </c>
      <c r="P11" s="117" t="str">
        <f>IF(D11=P3,K11,"0")</f>
        <v>0</v>
      </c>
      <c r="Q11" s="118" t="str">
        <f>IF(P11&lt;&gt;"0",(M11*P11/P28),"0")</f>
        <v>0</v>
      </c>
      <c r="R11" s="118" t="str">
        <f>IF(D11=R3,K11,"0")</f>
        <v>0</v>
      </c>
      <c r="S11" s="118" t="str">
        <f>IF(R11&lt;&gt;"0",(M11*R11/R28),"0")</f>
        <v>0</v>
      </c>
      <c r="T11" s="118" t="str">
        <f>IF(D11=T3,K11,"0")</f>
        <v>0</v>
      </c>
      <c r="U11" s="118" t="str">
        <f>IF(T11&lt;&gt;"0",(M11*T11/T28),"0")</f>
        <v>0</v>
      </c>
      <c r="V11" s="118" t="str">
        <f>IF(D11=V3,K11,"0")</f>
        <v>0</v>
      </c>
      <c r="W11" s="118">
        <f>IF(V11&lt;&gt;0,(M11*V11/V28),"0")</f>
        <v>0</v>
      </c>
      <c r="X11" s="118" t="str">
        <f>IF(D11=X3,K11,"0")</f>
        <v>0</v>
      </c>
      <c r="Y11" s="118" t="str">
        <f>IF(X11&lt;&gt;"0",(M11*X11/X28),"0")</f>
        <v>0</v>
      </c>
      <c r="Z11" s="118" t="str">
        <f>IF(D11=Z3,K11,"0")</f>
        <v>0</v>
      </c>
      <c r="AA11" s="118" t="str">
        <f>IF(Z11&lt;&gt;"0",(M11*Z11/Z28),"0")</f>
        <v>0</v>
      </c>
      <c r="AB11" s="118" t="str">
        <f>IF(D11=AB3,K11,"0")</f>
        <v>0</v>
      </c>
      <c r="AC11" s="118" t="str">
        <f>IF(AB11&lt;&gt;"0",(M11*AB11/AB28),"0")</f>
        <v>0</v>
      </c>
      <c r="AD11" s="118">
        <f>IF(D11=AD3,K11,"0")</f>
        <v>0.05</v>
      </c>
      <c r="AE11" s="118">
        <f>IF(AD11&lt;&gt;"0",(M11*AD11/AD28),"0")</f>
        <v>4</v>
      </c>
      <c r="AF11" s="118" t="str">
        <f>IF(D11=AF3,K11,"0")</f>
        <v>0</v>
      </c>
      <c r="AG11" s="118" t="str">
        <f>IF(AF11&lt;&gt;"0",(M11*AF11/AF28),"0")</f>
        <v>0</v>
      </c>
      <c r="AH11" s="118" t="str">
        <f>IF(D11=Z3,K11,"0")</f>
        <v>0</v>
      </c>
      <c r="AI11" s="118" t="str">
        <f>IF(AH11&lt;&gt;"0",(M11*AH11/AH28),"0")</f>
        <v>0</v>
      </c>
      <c r="AJ11" s="118" t="str">
        <f>IF(D11=AJ3,K11,"0")</f>
        <v>0</v>
      </c>
      <c r="AK11" s="118" t="str">
        <f>IF(AJ11&lt;&gt;"0",(M11*AJ11/AJ28),"0")</f>
        <v>0</v>
      </c>
      <c r="AL11" s="118" t="str">
        <f>IF(D11=AL3,L11,"0")</f>
        <v>0</v>
      </c>
      <c r="AM11" s="118" t="str">
        <f>IF(AL11&lt;&gt;"0",(M11*AL11/AL28),"0")</f>
        <v>0</v>
      </c>
      <c r="AN11" s="118" t="str">
        <f>IF(D11=AN3,L11,"0")</f>
        <v>0</v>
      </c>
      <c r="AO11" s="118" t="str">
        <f>IF(AN11&lt;&gt;"0",(M11*AN11/AN28),"0")</f>
        <v>0</v>
      </c>
      <c r="AP11" s="118" t="str">
        <f>IF(D11=AP3,L11,"0")</f>
        <v>0</v>
      </c>
      <c r="AQ11" s="118" t="str">
        <f>IF(AP11&lt;&gt;"0",(M11*AP11/AP28),"0")</f>
        <v>0</v>
      </c>
      <c r="AR11" s="118" t="str">
        <f>IF(D11=AR3,L11,"0")</f>
        <v>0</v>
      </c>
      <c r="AS11" s="118" t="str">
        <f>IF(AR11&lt;&gt;"0",(M11*AR11/AR28),"0")</f>
        <v>0</v>
      </c>
      <c r="AT11" s="118" t="str">
        <f>IF(D11=AT3,L11,"0")</f>
        <v>0</v>
      </c>
      <c r="AU11" s="118" t="str">
        <f>IF(AT11&lt;&gt;"0",(M11*AT11/AT28),"0")</f>
        <v>0</v>
      </c>
      <c r="AV11" s="118" t="str">
        <f>IF(D11=AV3,L11,"0")</f>
        <v>0</v>
      </c>
      <c r="AW11" s="118" t="str">
        <f>IF(AV11&lt;&gt;"0",(M11*AV11/AV28),"0")</f>
        <v>0</v>
      </c>
      <c r="AX11" s="118" t="str">
        <f>IF(D11=AX3,L11,"0")</f>
        <v>0</v>
      </c>
      <c r="AY11" s="118" t="str">
        <f>IF(AX11&lt;&gt;"0",(M11*AX11/AX28),"0")</f>
        <v>0</v>
      </c>
      <c r="AZ11" s="118" t="str">
        <f>IF(D11=AZ3,L11,"0")</f>
        <v>0</v>
      </c>
      <c r="BA11" s="118" t="str">
        <f>IF(AZ11&lt;&gt;"0",(M11*AZ11/AZ28),"0")</f>
        <v>0</v>
      </c>
      <c r="BB11" s="118" t="str">
        <f>IF(D11=BB3,L11,"0")</f>
        <v>0</v>
      </c>
      <c r="BC11" s="118" t="str">
        <f>IF(BB11&lt;&gt;"0",(M11*BB11/BB28),"0")</f>
        <v>0</v>
      </c>
      <c r="BD11" s="118" t="str">
        <f>IF(D11=BD3,L11,"0")</f>
        <v>0</v>
      </c>
      <c r="BE11" s="118" t="str">
        <f>IF(BD11&lt;&gt;"0",(M11*BD11/BD28),"0")</f>
        <v>0</v>
      </c>
      <c r="BF11" s="118" t="str">
        <f>IF(D11=BF3,L11,"0")</f>
        <v>0</v>
      </c>
      <c r="BG11" s="118" t="str">
        <f>IF(BF11&lt;&gt;"0",(M11*BF11/BF28),"0")</f>
        <v>0</v>
      </c>
      <c r="BH11" s="118" t="str">
        <f>IF(D11=BH3,L11,"0")</f>
        <v>0</v>
      </c>
      <c r="BI11" s="118" t="str">
        <f>IF(BH11&lt;&gt;"0",(M11*BH11/BH28),"0")</f>
        <v>0</v>
      </c>
      <c r="BJ11" s="118" t="str">
        <f>IF(D11=BJ3,L11,"0")</f>
        <v>0</v>
      </c>
      <c r="BK11" s="118" t="str">
        <f>IF(BJ11&lt;&gt;"0",(M11*BJ11/BJ28),"0")</f>
        <v>0</v>
      </c>
      <c r="BL11" s="118" t="str">
        <f>IF(D11=BL3,L11,"0")</f>
        <v>0</v>
      </c>
      <c r="BM11" s="118" t="str">
        <f>IF(BL11&lt;&gt;"0",(M11*BL11/BL28),"0")</f>
        <v>0</v>
      </c>
      <c r="BN11" s="118" t="str">
        <f>IF(D11=BN3,L11,"0")</f>
        <v>0</v>
      </c>
      <c r="BO11" s="118" t="str">
        <f>IF(BN11&lt;&gt;"0",(M11*BN11/BN28),"0")</f>
        <v>0</v>
      </c>
      <c r="BP11" s="118" t="str">
        <f>IF(D11=BP3,L11,"0")</f>
        <v>0</v>
      </c>
      <c r="BQ11" s="118" t="str">
        <f>IF(BP11&lt;&gt;"0",(M11*BP11/BP28),"0")</f>
        <v>0</v>
      </c>
      <c r="BR11" s="118" t="str">
        <f>IF(D11=BR3,L11,"0")</f>
        <v>0</v>
      </c>
      <c r="BS11" s="118" t="str">
        <f>IF(BR11&lt;&gt;"0",(M11*BR11/BR28),"0")</f>
        <v>0</v>
      </c>
      <c r="BT11" s="118" t="str">
        <f>IF(D11=BT3,L11,"0")</f>
        <v>0</v>
      </c>
      <c r="BU11" s="118" t="str">
        <f>IF(BT11&lt;&gt;"0",(M11*BT11/BT28),"0")</f>
        <v>0</v>
      </c>
      <c r="BV11" s="118" t="str">
        <f>IF(D11=BV3,#REF!,"0")</f>
        <v>0</v>
      </c>
      <c r="BW11" s="118" t="str">
        <f>IF(BV11&lt;&gt;"0",(M11*BV11/BV28),"0")</f>
        <v>0</v>
      </c>
      <c r="BX11" s="118" t="str">
        <f>IF(D11=BX3,#REF!,"0")</f>
        <v>0</v>
      </c>
      <c r="BY11" s="118" t="str">
        <f>IF(BX11&lt;&gt;"0",(M11*BX11/BX28),"0")</f>
        <v>0</v>
      </c>
      <c r="BZ11" s="118" t="str">
        <f>IF(D11=BZ3,#REF!,"0")</f>
        <v>0</v>
      </c>
      <c r="CA11" s="118" t="str">
        <f>IF(BZ11&lt;&gt;"0",(M11*BZ11/BZ28),"0")</f>
        <v>0</v>
      </c>
      <c r="CB11" s="118" t="str">
        <f>IF(D11=CB3,L11,"0")</f>
        <v>0</v>
      </c>
      <c r="CC11" s="118" t="str">
        <f>IF(CB11&lt;&gt;"0",(M11*CB11/CB28),"0")</f>
        <v>0</v>
      </c>
      <c r="CD11" s="118" t="str">
        <f>IF(D11=CD3,#REF!,"0")</f>
        <v>0</v>
      </c>
      <c r="CE11" s="118" t="str">
        <f>IF(CD11&lt;&gt;"0",(M11*CD11/CD28),"0")</f>
        <v>0</v>
      </c>
      <c r="CF11" s="118" t="str">
        <f>IF(D11=CF3,#REF!,"0")</f>
        <v>0</v>
      </c>
      <c r="CG11" s="118" t="str">
        <f>IF(CF11&lt;&gt;"0",(M11*CF11/CF28),"0")</f>
        <v>0</v>
      </c>
      <c r="CH11" s="118" t="str">
        <f>IF(D11=CH3,#REF!,"0")</f>
        <v>0</v>
      </c>
      <c r="CI11" s="118" t="str">
        <f>IF(CH11&lt;&gt;"0",(M11*CH11/CH28),"0")</f>
        <v>0</v>
      </c>
      <c r="CJ11" s="118" t="str">
        <f>IF(D11=CJ3,#REF!,"0")</f>
        <v>0</v>
      </c>
      <c r="CK11" s="118" t="str">
        <f>IF(CJ11&lt;&gt;"0",(M11*CJ11/CJ28),"0")</f>
        <v>0</v>
      </c>
      <c r="CL11" s="118" t="str">
        <f>IF(D11=CL3,#REF!,"0")</f>
        <v>0</v>
      </c>
      <c r="CM11" s="118" t="str">
        <f>IF(CL11&lt;&gt;"0",(M11*CL11/CL28),"0")</f>
        <v>0</v>
      </c>
      <c r="CN11" s="118" t="str">
        <f>IF(D11=CN3,#REF!,"0")</f>
        <v>0</v>
      </c>
      <c r="CO11" s="118" t="str">
        <f>IF(CN11&lt;&gt;"0",(M11*CN11/CN28),"0")</f>
        <v>0</v>
      </c>
      <c r="CP11" s="118" t="str">
        <f>IF(D11=CP3,#REF!,"0")</f>
        <v>0</v>
      </c>
      <c r="CQ11" s="118" t="str">
        <f>IF(CP11&lt;&gt;"0",(M11*CP11/CP28),"0")</f>
        <v>0</v>
      </c>
      <c r="CR11" s="118" t="str">
        <f>IF(D11=CR3,#REF!,"0")</f>
        <v>0</v>
      </c>
      <c r="CS11" s="118" t="str">
        <f>IF(CR11&lt;&gt;"0",(M11*CR11/CR28),"0")</f>
        <v>0</v>
      </c>
      <c r="CT11" s="118" t="str">
        <f>IF(D11=CT3,#REF!,"0")</f>
        <v>0</v>
      </c>
      <c r="CU11" s="118" t="str">
        <f>IF(CT11&lt;&gt;"0",(M11*CT11/CT28),"0")</f>
        <v>0</v>
      </c>
      <c r="CV11" s="118" t="str">
        <f>IF(D11=CV3,#REF!,"0")</f>
        <v>0</v>
      </c>
      <c r="CW11" s="118" t="str">
        <f>IF(CV11&lt;&gt;"0",(M11*CV11/CV28),"0")</f>
        <v>0</v>
      </c>
      <c r="CX11" s="118" t="str">
        <f>IF(D11=CX3,#REF!,"0")</f>
        <v>0</v>
      </c>
      <c r="CY11" s="118" t="str">
        <f>IF(CX11&lt;&gt;"0",(M11*CX11/CX28),"0")</f>
        <v>0</v>
      </c>
      <c r="CZ11" s="118" t="str">
        <f>IF(D11=CZ3,#REF!,"0")</f>
        <v>0</v>
      </c>
      <c r="DA11" s="118" t="str">
        <f>IF(CZ11&lt;&gt;"0",(M11*CZ11/CZ28),"0")</f>
        <v>0</v>
      </c>
    </row>
    <row r="12" spans="2:105">
      <c r="B12" s="102">
        <v>1</v>
      </c>
      <c r="C12" s="103" t="s">
        <v>120</v>
      </c>
      <c r="D12" s="103" t="s">
        <v>141</v>
      </c>
      <c r="E12" s="67" t="str">
        <f>VLOOKUP(D12,Compétences!$A$220:$B$258,2,FALSE)</f>
        <v>Approvisionner en matériels, équipements et outillages</v>
      </c>
      <c r="F12" s="67" t="str">
        <f>VLOOKUP(D12,Compétences!$C$220:$D$258,2,FALSE)</f>
        <v>Les matériels, équipements et outillages sont approvisionnés* conformément au planning et aux besoins de l’intervention</v>
      </c>
      <c r="G12" s="112"/>
      <c r="H12" s="113"/>
      <c r="I12" s="113" t="s">
        <v>212</v>
      </c>
      <c r="J12" s="73"/>
      <c r="K12" s="114">
        <f>'3. Scénario E32a'!N24</f>
        <v>0.05</v>
      </c>
      <c r="L12" s="115">
        <f>'3. Scénario E32a'!O24</f>
        <v>0</v>
      </c>
      <c r="M12" s="116">
        <f t="shared" si="0"/>
        <v>3</v>
      </c>
      <c r="N12" s="116">
        <f t="shared" si="1"/>
        <v>0.15000000000000002</v>
      </c>
      <c r="O12" s="116">
        <f t="shared" si="2"/>
        <v>0</v>
      </c>
      <c r="P12" s="117" t="str">
        <f>IF(D12=P3,K12,"0")</f>
        <v>0</v>
      </c>
      <c r="Q12" s="118" t="str">
        <f>IF(P12&lt;&gt;"0",(M12*P12/P28),"0")</f>
        <v>0</v>
      </c>
      <c r="R12" s="118" t="str">
        <f>IF(D12=R3,K12,"0")</f>
        <v>0</v>
      </c>
      <c r="S12" s="118" t="str">
        <f>IF(R12&lt;&gt;"0",(M12*R12/R28),"0")</f>
        <v>0</v>
      </c>
      <c r="T12" s="118" t="str">
        <f>IF(D12=T3,K12,"0")</f>
        <v>0</v>
      </c>
      <c r="U12" s="118" t="str">
        <f>IF(T12&lt;&gt;"0",(M12*T12/T28),"0")</f>
        <v>0</v>
      </c>
      <c r="V12" s="118" t="str">
        <f>IF(D12=V3,K12,"0")</f>
        <v>0</v>
      </c>
      <c r="W12" s="118" t="str">
        <f>IF(V12&lt;&gt;"0",(M12*V12/V28),"0")</f>
        <v>0</v>
      </c>
      <c r="X12" s="118" t="str">
        <f>IF(D12=X3,K12,"0")</f>
        <v>0</v>
      </c>
      <c r="Y12" s="118" t="str">
        <f>IF(X12&lt;&gt;"0",(M12*X12/X28),"0")</f>
        <v>0</v>
      </c>
      <c r="Z12" s="118" t="str">
        <f>IF(D12=Z3,K12,"0")</f>
        <v>0</v>
      </c>
      <c r="AA12" s="118" t="str">
        <f>IF(Z12&lt;&gt;"0",(M12*Z12/Z28),"0")</f>
        <v>0</v>
      </c>
      <c r="AB12" s="118" t="str">
        <f>IF(D12=AB3,K12,"0")</f>
        <v>0</v>
      </c>
      <c r="AC12" s="118" t="str">
        <f>IF(AB12&lt;&gt;"0",(M12*AB12/AB28),"0")</f>
        <v>0</v>
      </c>
      <c r="AD12" s="118" t="str">
        <f>IF(D12=AD3,K12,"0")</f>
        <v>0</v>
      </c>
      <c r="AE12" s="118" t="str">
        <f>IF(AD12&lt;&gt;"0",(M12*AD12/AD28),"0")</f>
        <v>0</v>
      </c>
      <c r="AF12" s="118">
        <f>IF(D12=AF3,K12,"0")</f>
        <v>0.05</v>
      </c>
      <c r="AG12" s="118">
        <f>IF(AF12&lt;&gt;"0",(M12*AF12/AF28),"0")</f>
        <v>3.0000000000000004</v>
      </c>
      <c r="AH12" s="118" t="str">
        <f>IF(D12=Z3,K12,"0")</f>
        <v>0</v>
      </c>
      <c r="AI12" s="118" t="str">
        <f>IF(AH12&lt;&gt;"0",(M12*AH12/AH28),"0")</f>
        <v>0</v>
      </c>
      <c r="AJ12" s="118" t="str">
        <f>IF(D12=AJ3,K12,"0")</f>
        <v>0</v>
      </c>
      <c r="AK12" s="118" t="str">
        <f>IF(AJ12&lt;&gt;"0",(M12*AJ12/AJ28),"0")</f>
        <v>0</v>
      </c>
      <c r="AL12" s="118" t="str">
        <f>IF(D12=AL3,L12,"0")</f>
        <v>0</v>
      </c>
      <c r="AM12" s="118" t="str">
        <f>IF(AL12&lt;&gt;"0",(M12*AL12/AL28),"0")</f>
        <v>0</v>
      </c>
      <c r="AN12" s="118" t="str">
        <f>IF(D12=AN3,L12,"0")</f>
        <v>0</v>
      </c>
      <c r="AO12" s="118" t="str">
        <f>IF(AN12&lt;&gt;"0",(M12*AN12/AN28),"0")</f>
        <v>0</v>
      </c>
      <c r="AP12" s="118" t="str">
        <f>IF(D12=AP3,L12,"0")</f>
        <v>0</v>
      </c>
      <c r="AQ12" s="118" t="str">
        <f>IF(AP12&lt;&gt;"0",(M12*AP12/AP28),"0")</f>
        <v>0</v>
      </c>
      <c r="AR12" s="118" t="str">
        <f>IF(D12=AR3,L12,"0")</f>
        <v>0</v>
      </c>
      <c r="AS12" s="118" t="str">
        <f>IF(AR12&lt;&gt;"0",(M12*AR12/AR28),"0")</f>
        <v>0</v>
      </c>
      <c r="AT12" s="118" t="str">
        <f>IF(D12=AT3,L12,"0")</f>
        <v>0</v>
      </c>
      <c r="AU12" s="118" t="str">
        <f>IF(AT12&lt;&gt;"0",(M12*AT12/AT28),"0")</f>
        <v>0</v>
      </c>
      <c r="AV12" s="118" t="str">
        <f>IF(D12=AV3,L12,"0")</f>
        <v>0</v>
      </c>
      <c r="AW12" s="118" t="str">
        <f>IF(AV12&lt;&gt;"0",(M12*AV12/AV28),"0")</f>
        <v>0</v>
      </c>
      <c r="AX12" s="118" t="str">
        <f>IF(D12=AX3,L12,"0")</f>
        <v>0</v>
      </c>
      <c r="AY12" s="118" t="str">
        <f>IF(AX12&lt;&gt;"0",(M12*AX12/AX28),"0")</f>
        <v>0</v>
      </c>
      <c r="AZ12" s="118" t="str">
        <f>IF(D12=AZ3,L12,"0")</f>
        <v>0</v>
      </c>
      <c r="BA12" s="118" t="str">
        <f>IF(AZ12&lt;&gt;"0",(M12*AZ12/AZ28),"0")</f>
        <v>0</v>
      </c>
      <c r="BB12" s="118" t="str">
        <f>IF(D12=BB3,L12,"0")</f>
        <v>0</v>
      </c>
      <c r="BC12" s="118" t="str">
        <f>IF(BB12&lt;&gt;"0",(M12*BB12/BB28),"0")</f>
        <v>0</v>
      </c>
      <c r="BD12" s="118" t="str">
        <f>IF(D12=BD3,L12,"0")</f>
        <v>0</v>
      </c>
      <c r="BE12" s="118" t="str">
        <f>IF(BD12&lt;&gt;"0",(M12*BD12/BD28),"0")</f>
        <v>0</v>
      </c>
      <c r="BF12" s="118" t="str">
        <f>IF(D12=BF3,L12,"0")</f>
        <v>0</v>
      </c>
      <c r="BG12" s="118" t="str">
        <f>IF(BF12&lt;&gt;"0",(M12*BF12/BF28),"0")</f>
        <v>0</v>
      </c>
      <c r="BH12" s="118" t="str">
        <f>IF(D12=BH3,L12,"0")</f>
        <v>0</v>
      </c>
      <c r="BI12" s="118" t="str">
        <f>IF(BH12&lt;&gt;"0",(M12*BH12/BH28),"0")</f>
        <v>0</v>
      </c>
      <c r="BJ12" s="118" t="str">
        <f>IF(D12=BJ3,L12,"0")</f>
        <v>0</v>
      </c>
      <c r="BK12" s="118" t="str">
        <f>IF(BJ12&lt;&gt;"0",(M12*BJ12/BJ28),"0")</f>
        <v>0</v>
      </c>
      <c r="BL12" s="118" t="str">
        <f>IF(D12=BL3,L12,"0")</f>
        <v>0</v>
      </c>
      <c r="BM12" s="118" t="str">
        <f>IF(BL12&lt;&gt;"0",(M12*BL12/BL28),"0")</f>
        <v>0</v>
      </c>
      <c r="BN12" s="118" t="str">
        <f>IF(D12=BN3,L12,"0")</f>
        <v>0</v>
      </c>
      <c r="BO12" s="118" t="str">
        <f>IF(BN12&lt;&gt;"0",(M12*BN12/BN28),"0")</f>
        <v>0</v>
      </c>
      <c r="BP12" s="118" t="str">
        <f>IF(D12=BP3,L12,"0")</f>
        <v>0</v>
      </c>
      <c r="BQ12" s="118" t="str">
        <f>IF(BP12&lt;&gt;"0",(M12*BP12/BP28),"0")</f>
        <v>0</v>
      </c>
      <c r="BR12" s="118" t="str">
        <f>IF(D12=BR3,L12,"0")</f>
        <v>0</v>
      </c>
      <c r="BS12" s="118" t="str">
        <f>IF(BR12&lt;&gt;"0",(M12*BR12/BR28),"0")</f>
        <v>0</v>
      </c>
      <c r="BT12" s="118" t="str">
        <f>IF(D12=BT3,L12,"0")</f>
        <v>0</v>
      </c>
      <c r="BU12" s="118" t="str">
        <f>IF(BT12&lt;&gt;"0",(M12*BT12/BT28),"0")</f>
        <v>0</v>
      </c>
      <c r="BV12" s="118" t="str">
        <f>IF(D12=BV3,#REF!,"0")</f>
        <v>0</v>
      </c>
      <c r="BW12" s="118" t="str">
        <f>IF(BV12&lt;&gt;"0",(M12*BV12/BV28),"0")</f>
        <v>0</v>
      </c>
      <c r="BX12" s="118" t="str">
        <f>IF(D12=BX3,#REF!,"0")</f>
        <v>0</v>
      </c>
      <c r="BY12" s="118" t="str">
        <f>IF(BX12&lt;&gt;"0",(M12*BX12/BX28),"0")</f>
        <v>0</v>
      </c>
      <c r="BZ12" s="118" t="str">
        <f>IF(D12=BZ3,#REF!,"0")</f>
        <v>0</v>
      </c>
      <c r="CA12" s="118" t="str">
        <f>IF(BZ12&lt;&gt;"0",(M12*BZ12/BZ28),"0")</f>
        <v>0</v>
      </c>
      <c r="CB12" s="118" t="str">
        <f>IF(D12=CB3,L12,"0")</f>
        <v>0</v>
      </c>
      <c r="CC12" s="118" t="str">
        <f>IF(CB12&lt;&gt;"0",(M12*CB12/CB28),"0")</f>
        <v>0</v>
      </c>
      <c r="CD12" s="118" t="str">
        <f>IF(D12=CD3,#REF!,"0")</f>
        <v>0</v>
      </c>
      <c r="CE12" s="118" t="str">
        <f>IF(CD12&lt;&gt;"0",(M12*CD12/CD28),"0")</f>
        <v>0</v>
      </c>
      <c r="CF12" s="118" t="str">
        <f>IF(D12=CF3,#REF!,"0")</f>
        <v>0</v>
      </c>
      <c r="CG12" s="118" t="str">
        <f>IF(CF12&lt;&gt;"0",(M12*CF12/CF28),"0")</f>
        <v>0</v>
      </c>
      <c r="CH12" s="118" t="str">
        <f>IF(D12=CH3,#REF!,"0")</f>
        <v>0</v>
      </c>
      <c r="CI12" s="118" t="str">
        <f>IF(CH12&lt;&gt;"0",(M12*CH12/CH28),"0")</f>
        <v>0</v>
      </c>
      <c r="CJ12" s="118" t="str">
        <f>IF(D12=CJ3,#REF!,"0")</f>
        <v>0</v>
      </c>
      <c r="CK12" s="118" t="str">
        <f>IF(CJ12&lt;&gt;"0",(M12*CJ12/CJ28),"0")</f>
        <v>0</v>
      </c>
      <c r="CL12" s="118" t="str">
        <f>IF(D12=CL3,#REF!,"0")</f>
        <v>0</v>
      </c>
      <c r="CM12" s="118" t="str">
        <f>IF(CL12&lt;&gt;"0",(M12*CL12/CL28),"0")</f>
        <v>0</v>
      </c>
      <c r="CN12" s="118" t="str">
        <f>IF(D12=CN3,#REF!,"0")</f>
        <v>0</v>
      </c>
      <c r="CO12" s="118" t="str">
        <f>IF(CN12&lt;&gt;"0",(M12*CN12/CN28),"0")</f>
        <v>0</v>
      </c>
      <c r="CP12" s="118" t="str">
        <f>IF(D12=CP3,#REF!,"0")</f>
        <v>0</v>
      </c>
      <c r="CQ12" s="118" t="str">
        <f>IF(CP12&lt;&gt;"0",(M12*CP12/CP28),"0")</f>
        <v>0</v>
      </c>
      <c r="CR12" s="118" t="str">
        <f>IF(D12=CR3,#REF!,"0")</f>
        <v>0</v>
      </c>
      <c r="CS12" s="118" t="str">
        <f>IF(CR12&lt;&gt;"0",(M12*CR12/CR28),"0")</f>
        <v>0</v>
      </c>
      <c r="CT12" s="118" t="str">
        <f>IF(D12=CT3,#REF!,"0")</f>
        <v>0</v>
      </c>
      <c r="CU12" s="118" t="str">
        <f>IF(CT12&lt;&gt;"0",(M12*CT12/CT28),"0")</f>
        <v>0</v>
      </c>
      <c r="CV12" s="118" t="str">
        <f>IF(D12=CV3,#REF!,"0")</f>
        <v>0</v>
      </c>
      <c r="CW12" s="118" t="str">
        <f>IF(CV12&lt;&gt;"0",(M12*CV12/CV28),"0")</f>
        <v>0</v>
      </c>
      <c r="CX12" s="118" t="str">
        <f>IF(D12=CX3,#REF!,"0")</f>
        <v>0</v>
      </c>
      <c r="CY12" s="118" t="str">
        <f>IF(CX12&lt;&gt;"0",(M12*CX12/CX28),"0")</f>
        <v>0</v>
      </c>
      <c r="CZ12" s="118" t="str">
        <f>IF(D12=CZ3,#REF!,"0")</f>
        <v>0</v>
      </c>
      <c r="DA12" s="118" t="str">
        <f>IF(CZ12&lt;&gt;"0",(M12*CZ12/CZ28),"0")</f>
        <v>0</v>
      </c>
    </row>
    <row r="13" spans="2:105">
      <c r="B13" s="102">
        <v>2</v>
      </c>
      <c r="C13" s="103" t="s">
        <v>120</v>
      </c>
      <c r="D13" s="103" t="s">
        <v>142</v>
      </c>
      <c r="E13" s="67" t="str">
        <f>VLOOKUP(D13,Compétences!$A$220:$B$258,2,FALSE)</f>
        <v>Consigner (déconsigner) le système (électrique, fluidique : gaz, caloporteurs…)</v>
      </c>
      <c r="F13" s="67" t="str">
        <f>VLOOKUP(D13,Compétences!$C$220:$D$258,2,FALSE)</f>
        <v>Les protocoles de mise en service et/ou d’arrêt sont respectés</v>
      </c>
      <c r="G13" s="112" t="s">
        <v>212</v>
      </c>
      <c r="H13" s="113"/>
      <c r="I13" s="113"/>
      <c r="J13" s="73"/>
      <c r="K13" s="114">
        <f>'3. Scénario E32a'!N25</f>
        <v>0.05</v>
      </c>
      <c r="L13" s="115">
        <f>'3. Scénario E32a'!O25</f>
        <v>0</v>
      </c>
      <c r="M13" s="116">
        <f t="shared" si="0"/>
        <v>1</v>
      </c>
      <c r="N13" s="116">
        <f t="shared" si="1"/>
        <v>0.05</v>
      </c>
      <c r="O13" s="116">
        <f t="shared" si="2"/>
        <v>0</v>
      </c>
      <c r="P13" s="117" t="str">
        <f>IF(D13=P3,K13,"0")</f>
        <v>0</v>
      </c>
      <c r="Q13" s="118" t="str">
        <f>IF(P13&lt;&gt;"0",(M13*P13/P28),"0")</f>
        <v>0</v>
      </c>
      <c r="R13" s="118" t="str">
        <f>IF(D13=R3,K13,"0")</f>
        <v>0</v>
      </c>
      <c r="S13" s="118" t="str">
        <f>IF(R13&lt;&gt;"0",(M13*R13/R28),"0")</f>
        <v>0</v>
      </c>
      <c r="T13" s="118" t="str">
        <f>IF(D13=T3,K13,"0")</f>
        <v>0</v>
      </c>
      <c r="U13" s="118" t="str">
        <f>IF(T13&lt;&gt;"0",(M13*T13/T28),"0")</f>
        <v>0</v>
      </c>
      <c r="V13" s="118" t="str">
        <f>IF(D13=V3,K13,"0")</f>
        <v>0</v>
      </c>
      <c r="W13" s="118" t="str">
        <f>IF(V13&lt;&gt;"0",(M13*V13/V28),"0")</f>
        <v>0</v>
      </c>
      <c r="X13" s="118" t="str">
        <f>IF(D13=X3,K13,"0")</f>
        <v>0</v>
      </c>
      <c r="Y13" s="118" t="str">
        <f>IF(X13&lt;&gt;"0",(M13*X13/X28),"0")</f>
        <v>0</v>
      </c>
      <c r="Z13" s="118" t="str">
        <f>IF(D13=Z3,K13,"0")</f>
        <v>0</v>
      </c>
      <c r="AA13" s="118" t="str">
        <f>IF(Z13&lt;&gt;"0",(M13*Z13/Z28),"0")</f>
        <v>0</v>
      </c>
      <c r="AB13" s="118" t="str">
        <f>IF(D13=AB3,K13,"0")</f>
        <v>0</v>
      </c>
      <c r="AC13" s="118" t="str">
        <f>IF(AB13&lt;&gt;"0",(M13*AB13/AB28),"0")</f>
        <v>0</v>
      </c>
      <c r="AD13" s="118" t="str">
        <f>IF(D13=AD3,K13,"0")</f>
        <v>0</v>
      </c>
      <c r="AE13" s="118" t="str">
        <f>IF(AD13&lt;&gt;"0",(M13*AD13/AD28),"0")</f>
        <v>0</v>
      </c>
      <c r="AF13" s="118" t="str">
        <f>IF(D13=AF3,K13,"0")</f>
        <v>0</v>
      </c>
      <c r="AG13" s="118" t="str">
        <f>IF(AF13&lt;&gt;"0",(M13*AF13/AF28),"0")</f>
        <v>0</v>
      </c>
      <c r="AH13" s="118" t="str">
        <f>IF(D13=Z3,K13,"0")</f>
        <v>0</v>
      </c>
      <c r="AI13" s="118" t="str">
        <f>IF(AH13&lt;&gt;"0",(M13*AH13/AH28),"0")</f>
        <v>0</v>
      </c>
      <c r="AJ13" s="118" t="str">
        <f>IF(D13=AJ3,K13,"0")</f>
        <v>0</v>
      </c>
      <c r="AK13" s="118" t="str">
        <f>IF(AJ13&lt;&gt;"0",(M13*AJ13/AJ28),"0")</f>
        <v>0</v>
      </c>
      <c r="AL13" s="118" t="str">
        <f>IF(D13=AL3,L13,"0")</f>
        <v>0</v>
      </c>
      <c r="AM13" s="118" t="str">
        <f>IF(AL13&lt;&gt;"0",(M13*AL13/AL28),"0")</f>
        <v>0</v>
      </c>
      <c r="AN13" s="118" t="str">
        <f>IF(D13=AN3,L13,"0")</f>
        <v>0</v>
      </c>
      <c r="AO13" s="118" t="str">
        <f>IF(AN13&lt;&gt;"0",(M13*AN13/AN28),"0")</f>
        <v>0</v>
      </c>
      <c r="AP13" s="118" t="str">
        <f>IF(D13=AP3,L13,"0")</f>
        <v>0</v>
      </c>
      <c r="AQ13" s="118" t="str">
        <f>IF(AP13&lt;&gt;"0",(M13*AP13/AP28),"0")</f>
        <v>0</v>
      </c>
      <c r="AR13" s="118" t="str">
        <f>IF(D13=AR3,L13,"0")</f>
        <v>0</v>
      </c>
      <c r="AS13" s="118" t="str">
        <f>IF(AR13&lt;&gt;"0",(M13*AR13/AR28),"0")</f>
        <v>0</v>
      </c>
      <c r="AT13" s="118" t="str">
        <f>IF(D13=AT3,L13,"0")</f>
        <v>0</v>
      </c>
      <c r="AU13" s="118" t="str">
        <f>IF(AT13&lt;&gt;"0",(M13*AT13/AT28),"0")</f>
        <v>0</v>
      </c>
      <c r="AV13" s="118" t="str">
        <f>IF(D13=AV3,L13,"0")</f>
        <v>0</v>
      </c>
      <c r="AW13" s="118" t="str">
        <f>IF(AV13&lt;&gt;"0",(M13*AV13/AV28),"0")</f>
        <v>0</v>
      </c>
      <c r="AX13" s="118" t="str">
        <f>IF(D13=AX3,L13,"0")</f>
        <v>0</v>
      </c>
      <c r="AY13" s="118" t="str">
        <f>IF(AX13&lt;&gt;"0",(M13*AX13/AX28),"0")</f>
        <v>0</v>
      </c>
      <c r="AZ13" s="118" t="str">
        <f>IF(D13=AZ3,L13,"0")</f>
        <v>0</v>
      </c>
      <c r="BA13" s="118" t="str">
        <f>IF(AZ13&lt;&gt;"0",(M13*AZ13/AZ28),"0")</f>
        <v>0</v>
      </c>
      <c r="BB13" s="118" t="str">
        <f>IF(D13=BB3,L13,"0")</f>
        <v>0</v>
      </c>
      <c r="BC13" s="118" t="str">
        <f>IF(BB13&lt;&gt;"0",(M13*BB13/BB28),"0")</f>
        <v>0</v>
      </c>
      <c r="BD13" s="118" t="str">
        <f>IF(D13=BD3,L13,"0")</f>
        <v>0</v>
      </c>
      <c r="BE13" s="118" t="str">
        <f>IF(BD13&lt;&gt;"0",(M13*BD13/BD28),"0")</f>
        <v>0</v>
      </c>
      <c r="BF13" s="118" t="str">
        <f>IF(D13=BF3,L13,"0")</f>
        <v>0</v>
      </c>
      <c r="BG13" s="118" t="str">
        <f>IF(BF13&lt;&gt;"0",(M13*BF13/BF28),"0")</f>
        <v>0</v>
      </c>
      <c r="BH13" s="118" t="str">
        <f>IF(D13=BH3,L13,"0")</f>
        <v>0</v>
      </c>
      <c r="BI13" s="118" t="str">
        <f>IF(BH13&lt;&gt;"0",(M13*BH13/BH28),"0")</f>
        <v>0</v>
      </c>
      <c r="BJ13" s="118" t="str">
        <f>IF(D13=BJ3,L13,"0")</f>
        <v>0</v>
      </c>
      <c r="BK13" s="118" t="str">
        <f>IF(BJ13&lt;&gt;"0",(M13*BJ13/BJ28),"0")</f>
        <v>0</v>
      </c>
      <c r="BL13" s="118" t="str">
        <f>IF(D13=BL3,L13,"0")</f>
        <v>0</v>
      </c>
      <c r="BM13" s="118" t="str">
        <f>IF(BL13&lt;&gt;"0",(M13*BL13/BL28),"0")</f>
        <v>0</v>
      </c>
      <c r="BN13" s="118" t="str">
        <f>IF(D13=BN3,L13,"0")</f>
        <v>0</v>
      </c>
      <c r="BO13" s="118" t="str">
        <f>IF(BN13&lt;&gt;"0",(M13*BN13/BN28),"0")</f>
        <v>0</v>
      </c>
      <c r="BP13" s="118" t="str">
        <f>IF(D13=BP3,L13,"0")</f>
        <v>0</v>
      </c>
      <c r="BQ13" s="118" t="str">
        <f>IF(BP13&lt;&gt;"0",(M13*BP13/BP28),"0")</f>
        <v>0</v>
      </c>
      <c r="BR13" s="118" t="str">
        <f>IF(D13=BR3,L13,"0")</f>
        <v>0</v>
      </c>
      <c r="BS13" s="118" t="str">
        <f>IF(BR13&lt;&gt;"0",(M13*BR13/BR28),"0")</f>
        <v>0</v>
      </c>
      <c r="BT13" s="118" t="str">
        <f>IF(D13=BT3,L13,"0")</f>
        <v>0</v>
      </c>
      <c r="BU13" s="118" t="str">
        <f>IF(BT13&lt;&gt;"0",(M13*BT13/BT28),"0")</f>
        <v>0</v>
      </c>
      <c r="BV13" s="118" t="str">
        <f>IF(D13=BV3,#REF!,"0")</f>
        <v>0</v>
      </c>
      <c r="BW13" s="118" t="str">
        <f>IF(BV13&lt;&gt;"0",(M13*BV13/BV28),"0")</f>
        <v>0</v>
      </c>
      <c r="BX13" s="118" t="str">
        <f>IF(D13=BX3,#REF!,"0")</f>
        <v>0</v>
      </c>
      <c r="BY13" s="118" t="str">
        <f>IF(BX13&lt;&gt;"0",(M13*BX13/BX28),"0")</f>
        <v>0</v>
      </c>
      <c r="BZ13" s="118" t="str">
        <f>IF(D13=BZ3,#REF!,"0")</f>
        <v>0</v>
      </c>
      <c r="CA13" s="118" t="str">
        <f>IF(BZ13&lt;&gt;"0",(M13*BZ13/BZ28),"0")</f>
        <v>0</v>
      </c>
      <c r="CB13" s="118" t="str">
        <f>IF(D13=CB3,L13,"0")</f>
        <v>0</v>
      </c>
      <c r="CC13" s="118" t="str">
        <f>IF(CB13&lt;&gt;"0",(M13*CB13/CB28),"0")</f>
        <v>0</v>
      </c>
      <c r="CD13" s="118" t="str">
        <f>IF(D13=CD3,#REF!,"0")</f>
        <v>0</v>
      </c>
      <c r="CE13" s="118" t="str">
        <f>IF(CD13&lt;&gt;"0",(M13*CD13/CD28),"0")</f>
        <v>0</v>
      </c>
      <c r="CF13" s="118" t="str">
        <f>IF(D13=CF3,#REF!,"0")</f>
        <v>0</v>
      </c>
      <c r="CG13" s="118" t="str">
        <f>IF(CF13&lt;&gt;"0",(M13*CF13/CF28),"0")</f>
        <v>0</v>
      </c>
      <c r="CH13" s="118" t="str">
        <f>IF(D13=CH3,#REF!,"0")</f>
        <v>0</v>
      </c>
      <c r="CI13" s="118" t="str">
        <f>IF(CH13&lt;&gt;"0",(M13*CH13/CH28),"0")</f>
        <v>0</v>
      </c>
      <c r="CJ13" s="118" t="str">
        <f>IF(D13=CJ3,#REF!,"0")</f>
        <v>0</v>
      </c>
      <c r="CK13" s="118" t="str">
        <f>IF(CJ13&lt;&gt;"0",(M13*CJ13/CJ28),"0")</f>
        <v>0</v>
      </c>
      <c r="CL13" s="118" t="str">
        <f>IF(D13=CL3,#REF!,"0")</f>
        <v>0</v>
      </c>
      <c r="CM13" s="118" t="str">
        <f>IF(CL13&lt;&gt;"0",(M13*CL13/CL28),"0")</f>
        <v>0</v>
      </c>
      <c r="CN13" s="118" t="str">
        <f>IF(D13=CN3,#REF!,"0")</f>
        <v>0</v>
      </c>
      <c r="CO13" s="118" t="str">
        <f>IF(CN13&lt;&gt;"0",(M13*CN13/CN28),"0")</f>
        <v>0</v>
      </c>
      <c r="CP13" s="118" t="str">
        <f>IF(D13=CP3,#REF!,"0")</f>
        <v>0</v>
      </c>
      <c r="CQ13" s="118" t="str">
        <f>IF(CP13&lt;&gt;"0",(M13*CP13/CP28),"0")</f>
        <v>0</v>
      </c>
      <c r="CR13" s="118" t="str">
        <f>IF(D13=CR3,#REF!,"0")</f>
        <v>0</v>
      </c>
      <c r="CS13" s="118" t="str">
        <f>IF(CR13&lt;&gt;"0",(M13*CR13/CR28),"0")</f>
        <v>0</v>
      </c>
      <c r="CT13" s="118" t="str">
        <f>IF(D13=CT3,#REF!,"0")</f>
        <v>0</v>
      </c>
      <c r="CU13" s="118" t="str">
        <f>IF(CT13&lt;&gt;"0",(M13*CT13/CT28),"0")</f>
        <v>0</v>
      </c>
      <c r="CV13" s="118" t="str">
        <f>IF(D13=CV3,#REF!,"0")</f>
        <v>0</v>
      </c>
      <c r="CW13" s="118" t="str">
        <f>IF(CV13&lt;&gt;"0",(M13*CV13/CV28),"0")</f>
        <v>0</v>
      </c>
      <c r="CX13" s="118" t="str">
        <f>IF(D13=CX3,#REF!,"0")</f>
        <v>0</v>
      </c>
      <c r="CY13" s="118" t="str">
        <f>IF(CX13&lt;&gt;"0",(M13*CX13/CX28),"0")</f>
        <v>0</v>
      </c>
      <c r="CZ13" s="118" t="str">
        <f>IF(D13=CZ3,#REF!,"0")</f>
        <v>0</v>
      </c>
      <c r="DA13" s="118" t="str">
        <f>IF(CZ13&lt;&gt;"0",(M13*CZ13/CZ28),"0")</f>
        <v>0</v>
      </c>
    </row>
    <row r="14" spans="2:105">
      <c r="B14" s="102">
        <v>3</v>
      </c>
      <c r="C14" s="103" t="s">
        <v>120</v>
      </c>
      <c r="D14" s="103" t="s">
        <v>144</v>
      </c>
      <c r="E14" s="67" t="str">
        <f>VLOOKUP(D14,Compétences!$A$220:$B$258,2,FALSE)</f>
        <v>Effectuer la dépose du composant défectueux</v>
      </c>
      <c r="F14" s="67" t="str">
        <f>VLOOKUP(D14,Compétences!$C$220:$D$258,2,FALSE)</f>
        <v>Les opérations préalables sur le système (isolation tout ou partie du système fluidique, vidange, récupération des fluides frigorigènes …) permettent de garantir l’opération de dépose</v>
      </c>
      <c r="G14" s="112" t="s">
        <v>212</v>
      </c>
      <c r="H14" s="113"/>
      <c r="I14" s="113"/>
      <c r="J14" s="73"/>
      <c r="K14" s="114">
        <f>'3. Scénario E32a'!N26</f>
        <v>0.15</v>
      </c>
      <c r="L14" s="115">
        <f>'3. Scénario E32a'!O26</f>
        <v>0</v>
      </c>
      <c r="M14" s="116">
        <f t="shared" si="0"/>
        <v>1</v>
      </c>
      <c r="N14" s="116">
        <f t="shared" si="1"/>
        <v>0.15</v>
      </c>
      <c r="O14" s="116">
        <f t="shared" si="2"/>
        <v>0</v>
      </c>
      <c r="P14" s="117" t="str">
        <f>IF(D14=P3,K14,"0")</f>
        <v>0</v>
      </c>
      <c r="Q14" s="118" t="str">
        <f>IF(P14&lt;&gt;"0",(M14*P14/P28),"0")</f>
        <v>0</v>
      </c>
      <c r="R14" s="118" t="str">
        <f>IF(D14=R3,K14,"0")</f>
        <v>0</v>
      </c>
      <c r="S14" s="118" t="str">
        <f>IF(R14&lt;&gt;"0",(M14*R14/R28),"0")</f>
        <v>0</v>
      </c>
      <c r="T14" s="118" t="str">
        <f>IF(D14=T3,K14,"0")</f>
        <v>0</v>
      </c>
      <c r="U14" s="118" t="str">
        <f>IF(T14&lt;&gt;"0",(M14*T14/T28),"0")</f>
        <v>0</v>
      </c>
      <c r="V14" s="118" t="str">
        <f>IF(D14=V3,K14,"0")</f>
        <v>0</v>
      </c>
      <c r="W14" s="118" t="str">
        <f>IF(V14&lt;&gt;"0",(M14*V14/V28),"0")</f>
        <v>0</v>
      </c>
      <c r="X14" s="118" t="str">
        <f>IF(D14=X3,K14,"0")</f>
        <v>0</v>
      </c>
      <c r="Y14" s="118" t="str">
        <f>IF(X14&lt;&gt;"0",(M14*X14/X28),"0")</f>
        <v>0</v>
      </c>
      <c r="Z14" s="118" t="str">
        <f>IF(D14=Z3,K14,"0")</f>
        <v>0</v>
      </c>
      <c r="AA14" s="118" t="str">
        <f>IF(Z14&lt;&gt;"0",(M14*Z14/Z28),"0")</f>
        <v>0</v>
      </c>
      <c r="AB14" s="118" t="str">
        <f>IF(D14=AB3,K14,"0")</f>
        <v>0</v>
      </c>
      <c r="AC14" s="118" t="str">
        <f>IF(AB14&lt;&gt;"0",(M14*AB14/AB28),"0")</f>
        <v>0</v>
      </c>
      <c r="AD14" s="118" t="str">
        <f>IF(D14=AD3,K14,"0")</f>
        <v>0</v>
      </c>
      <c r="AE14" s="118" t="str">
        <f>IF(AD14&lt;&gt;"0",(M14*AD14/AD28),"0")</f>
        <v>0</v>
      </c>
      <c r="AF14" s="118" t="str">
        <f>IF(D14=AF3,K14,"0")</f>
        <v>0</v>
      </c>
      <c r="AG14" s="118" t="str">
        <f>IF(AF14&lt;&gt;"0",(M14*AF14/AF28),"0")</f>
        <v>0</v>
      </c>
      <c r="AH14" s="118" t="str">
        <f>IF(D14=Z3,K14,"0")</f>
        <v>0</v>
      </c>
      <c r="AI14" s="118" t="str">
        <f>IF(AH14&lt;&gt;"0",(M14*AH14/AH28),"0")</f>
        <v>0</v>
      </c>
      <c r="AJ14" s="118" t="str">
        <f>IF(D14=AJ3,K14,"0")</f>
        <v>0</v>
      </c>
      <c r="AK14" s="118" t="str">
        <f>IF(AJ14&lt;&gt;"0",(M14*AJ14/AJ28),"0")</f>
        <v>0</v>
      </c>
      <c r="AL14" s="118">
        <f>IF(D14=AL3,L14,"0")</f>
        <v>0</v>
      </c>
      <c r="AM14" s="118" t="e">
        <f>IF(AL14&lt;&gt;"0",(M14*AL14/AL28),"0")</f>
        <v>#DIV/0!</v>
      </c>
      <c r="AN14" s="118" t="str">
        <f>IF(D14=AN3,L14,"0")</f>
        <v>0</v>
      </c>
      <c r="AO14" s="118" t="str">
        <f>IF(AN14&lt;&gt;"0",(M14*AN14/AN28),"0")</f>
        <v>0</v>
      </c>
      <c r="AP14" s="118" t="str">
        <f>IF(D14=AP3,L14,"0")</f>
        <v>0</v>
      </c>
      <c r="AQ14" s="118" t="str">
        <f>IF(AP14&lt;&gt;"0",(M14*AP14/AP28),"0")</f>
        <v>0</v>
      </c>
      <c r="AR14" s="118" t="str">
        <f>IF(D14=AR3,L14,"0")</f>
        <v>0</v>
      </c>
      <c r="AS14" s="118" t="str">
        <f>IF(AR14&lt;&gt;"0",(M14*AR14/AR28),"0")</f>
        <v>0</v>
      </c>
      <c r="AT14" s="118" t="str">
        <f>IF(D14=AT3,L14,"0")</f>
        <v>0</v>
      </c>
      <c r="AU14" s="118" t="str">
        <f>IF(AT14&lt;&gt;"0",(M14*AT14/AT28),"0")</f>
        <v>0</v>
      </c>
      <c r="AV14" s="118" t="str">
        <f>IF(D14=AV3,L14,"0")</f>
        <v>0</v>
      </c>
      <c r="AW14" s="118" t="str">
        <f>IF(AV14&lt;&gt;"0",(M14*AV14/AV28),"0")</f>
        <v>0</v>
      </c>
      <c r="AX14" s="118" t="str">
        <f>IF(D14=AX3,L14,"0")</f>
        <v>0</v>
      </c>
      <c r="AY14" s="118" t="str">
        <f>IF(AX14&lt;&gt;"0",(M14*AX14/AX28),"0")</f>
        <v>0</v>
      </c>
      <c r="AZ14" s="118" t="str">
        <f>IF(D14=AZ3,L14,"0")</f>
        <v>0</v>
      </c>
      <c r="BA14" s="118" t="str">
        <f>IF(AZ14&lt;&gt;"0",(M14*AZ14/AZ28),"0")</f>
        <v>0</v>
      </c>
      <c r="BB14" s="118" t="str">
        <f>IF(D14=BB3,L14,"0")</f>
        <v>0</v>
      </c>
      <c r="BC14" s="118" t="str">
        <f>IF(BB14&lt;&gt;"0",(M14*BB14/BB28),"0")</f>
        <v>0</v>
      </c>
      <c r="BD14" s="118" t="str">
        <f>IF(D14=BD3,L14,"0")</f>
        <v>0</v>
      </c>
      <c r="BE14" s="118" t="str">
        <f>IF(BD14&lt;&gt;"0",(M14*BD14/BD28),"0")</f>
        <v>0</v>
      </c>
      <c r="BF14" s="118" t="str">
        <f>IF(D14=BF3,L14,"0")</f>
        <v>0</v>
      </c>
      <c r="BG14" s="118" t="str">
        <f>IF(BF14&lt;&gt;"0",(M14*BF14/BF28),"0")</f>
        <v>0</v>
      </c>
      <c r="BH14" s="118" t="str">
        <f>IF(D14=BH3,L14,"0")</f>
        <v>0</v>
      </c>
      <c r="BI14" s="118" t="str">
        <f>IF(BH14&lt;&gt;"0",(M14*BH14/BH28),"0")</f>
        <v>0</v>
      </c>
      <c r="BJ14" s="118" t="str">
        <f>IF(D14=BJ3,L14,"0")</f>
        <v>0</v>
      </c>
      <c r="BK14" s="118" t="str">
        <f>IF(BJ14&lt;&gt;"0",(M14*BJ14/BJ28),"0")</f>
        <v>0</v>
      </c>
      <c r="BL14" s="118" t="str">
        <f>IF(D14=BL3,L14,"0")</f>
        <v>0</v>
      </c>
      <c r="BM14" s="118" t="str">
        <f>IF(BL14&lt;&gt;"0",(M14*BL14/BL28),"0")</f>
        <v>0</v>
      </c>
      <c r="BN14" s="118" t="str">
        <f>IF(D14=BN3,L14,"0")</f>
        <v>0</v>
      </c>
      <c r="BO14" s="118" t="str">
        <f>IF(BN14&lt;&gt;"0",(M14*BN14/BN28),"0")</f>
        <v>0</v>
      </c>
      <c r="BP14" s="118" t="str">
        <f>IF(D14=BP3,L14,"0")</f>
        <v>0</v>
      </c>
      <c r="BQ14" s="118" t="str">
        <f>IF(BP14&lt;&gt;"0",(M14*BP14/BP28),"0")</f>
        <v>0</v>
      </c>
      <c r="BR14" s="118" t="str">
        <f>IF(D14=BR3,L14,"0")</f>
        <v>0</v>
      </c>
      <c r="BS14" s="118" t="str">
        <f>IF(BR14&lt;&gt;"0",(M14*BR14/BR28),"0")</f>
        <v>0</v>
      </c>
      <c r="BT14" s="118" t="str">
        <f>IF(D14=BT3,L14,"0")</f>
        <v>0</v>
      </c>
      <c r="BU14" s="118" t="str">
        <f>IF(BT14&lt;&gt;"0",(M14*BT14/BT28),"0")</f>
        <v>0</v>
      </c>
      <c r="BV14" s="118" t="str">
        <f>IF(D14=BV3,#REF!,"0")</f>
        <v>0</v>
      </c>
      <c r="BW14" s="118" t="str">
        <f>IF(BV14&lt;&gt;"0",(M14*BV14/BV28),"0")</f>
        <v>0</v>
      </c>
      <c r="BX14" s="118" t="str">
        <f>IF(D14=BX3,#REF!,"0")</f>
        <v>0</v>
      </c>
      <c r="BY14" s="118" t="str">
        <f>IF(BX14&lt;&gt;"0",(M14*BX14/BX28),"0")</f>
        <v>0</v>
      </c>
      <c r="BZ14" s="118" t="str">
        <f>IF(D14=BZ3,#REF!,"0")</f>
        <v>0</v>
      </c>
      <c r="CA14" s="118" t="str">
        <f>IF(BZ14&lt;&gt;"0",(M14*BZ14/BZ28),"0")</f>
        <v>0</v>
      </c>
      <c r="CB14" s="118" t="str">
        <f>IF(D14=CB3,L14,"0")</f>
        <v>0</v>
      </c>
      <c r="CC14" s="118" t="str">
        <f>IF(CB14&lt;&gt;"0",(M14*CB14/CB28),"0")</f>
        <v>0</v>
      </c>
      <c r="CD14" s="118" t="str">
        <f>IF(D14=CD3,#REF!,"0")</f>
        <v>0</v>
      </c>
      <c r="CE14" s="118" t="str">
        <f>IF(CD14&lt;&gt;"0",(M14*CD14/CD28),"0")</f>
        <v>0</v>
      </c>
      <c r="CF14" s="118" t="str">
        <f>IF(D14=CF3,#REF!,"0")</f>
        <v>0</v>
      </c>
      <c r="CG14" s="118" t="str">
        <f>IF(CF14&lt;&gt;"0",(M14*CF14/CF28),"0")</f>
        <v>0</v>
      </c>
      <c r="CH14" s="118" t="str">
        <f>IF(D14=CH3,#REF!,"0")</f>
        <v>0</v>
      </c>
      <c r="CI14" s="118" t="str">
        <f>IF(CH14&lt;&gt;"0",(M14*CH14/CH28),"0")</f>
        <v>0</v>
      </c>
      <c r="CJ14" s="118" t="str">
        <f>IF(D14=CJ3,#REF!,"0")</f>
        <v>0</v>
      </c>
      <c r="CK14" s="118" t="str">
        <f>IF(CJ14&lt;&gt;"0",(M14*CJ14/CJ28),"0")</f>
        <v>0</v>
      </c>
      <c r="CL14" s="118" t="str">
        <f>IF(D14=CL3,#REF!,"0")</f>
        <v>0</v>
      </c>
      <c r="CM14" s="118" t="str">
        <f>IF(CL14&lt;&gt;"0",(M14*CL14/CL28),"0")</f>
        <v>0</v>
      </c>
      <c r="CN14" s="118" t="str">
        <f>IF(D14=CN3,#REF!,"0")</f>
        <v>0</v>
      </c>
      <c r="CO14" s="118" t="str">
        <f>IF(CN14&lt;&gt;"0",(M14*CN14/CN28),"0")</f>
        <v>0</v>
      </c>
      <c r="CP14" s="118" t="str">
        <f>IF(D14=CP3,#REF!,"0")</f>
        <v>0</v>
      </c>
      <c r="CQ14" s="118" t="str">
        <f>IF(CP14&lt;&gt;"0",(M14*CP14/CP28),"0")</f>
        <v>0</v>
      </c>
      <c r="CR14" s="118" t="str">
        <f>IF(D14=CR3,#REF!,"0")</f>
        <v>0</v>
      </c>
      <c r="CS14" s="118" t="str">
        <f>IF(CR14&lt;&gt;"0",(M14*CR14/CR28),"0")</f>
        <v>0</v>
      </c>
      <c r="CT14" s="118" t="str">
        <f>IF(D14=CT3,#REF!,"0")</f>
        <v>0</v>
      </c>
      <c r="CU14" s="118" t="str">
        <f>IF(CT14&lt;&gt;"0",(M14*CT14/CT28),"0")</f>
        <v>0</v>
      </c>
      <c r="CV14" s="118" t="str">
        <f>IF(D14=CV3,#REF!,"0")</f>
        <v>0</v>
      </c>
      <c r="CW14" s="118" t="str">
        <f>IF(CV14&lt;&gt;"0",(M14*CV14/CV28),"0")</f>
        <v>0</v>
      </c>
      <c r="CX14" s="118" t="str">
        <f>IF(D14=CX3,#REF!,"0")</f>
        <v>0</v>
      </c>
      <c r="CY14" s="118" t="str">
        <f>IF(CX14&lt;&gt;"0",(M14*CX14/CX28),"0")</f>
        <v>0</v>
      </c>
      <c r="CZ14" s="118" t="str">
        <f>IF(D14=CZ3,#REF!,"0")</f>
        <v>0</v>
      </c>
      <c r="DA14" s="118" t="str">
        <f>IF(CZ14&lt;&gt;"0",(M14*CZ14/CZ28),"0")</f>
        <v>0</v>
      </c>
    </row>
    <row r="15" spans="2:105">
      <c r="B15" s="102">
        <v>4</v>
      </c>
      <c r="C15" s="103" t="s">
        <v>120</v>
      </c>
      <c r="D15" s="103" t="s">
        <v>145</v>
      </c>
      <c r="E15" s="67" t="str">
        <f>VLOOKUP(D15,Compétences!$A$220:$B$258,2,FALSE)</f>
        <v>Réaliser les opérations de mise en service et/ou d’arrêt de l’installation</v>
      </c>
      <c r="F15" s="67" t="str">
        <f>VLOOKUP(D15,Compétences!$C$220:$D$258,2,FALSE)</f>
        <v>La sécurité des usagers, et de l’installation est assurée tout au long de l’opération</v>
      </c>
      <c r="G15" s="112"/>
      <c r="H15" s="113" t="s">
        <v>212</v>
      </c>
      <c r="I15" s="113"/>
      <c r="J15" s="73"/>
      <c r="K15" s="114">
        <f>'3. Scénario E32a'!N27</f>
        <v>0.05</v>
      </c>
      <c r="L15" s="115">
        <f>'3. Scénario E32a'!O27</f>
        <v>0</v>
      </c>
      <c r="M15" s="116">
        <f t="shared" si="0"/>
        <v>2</v>
      </c>
      <c r="N15" s="116">
        <f t="shared" si="1"/>
        <v>0.1</v>
      </c>
      <c r="O15" s="116">
        <f t="shared" si="2"/>
        <v>0</v>
      </c>
      <c r="P15" s="117" t="str">
        <f>IF(D15=P3,K15,"0")</f>
        <v>0</v>
      </c>
      <c r="Q15" s="118" t="str">
        <f>IF(P15&lt;&gt;"0",(M15*P15/P28),"0")</f>
        <v>0</v>
      </c>
      <c r="R15" s="118" t="str">
        <f>IF(D15=R3,K15,"0")</f>
        <v>0</v>
      </c>
      <c r="S15" s="118" t="str">
        <f>IF(R15&lt;&gt;"0",(M15*R15/R28),"0")</f>
        <v>0</v>
      </c>
      <c r="T15" s="118" t="str">
        <f>IF(D15=T3,K15,"0")</f>
        <v>0</v>
      </c>
      <c r="U15" s="118" t="str">
        <f>IF(T15&lt;&gt;"0",(M15*T15/T28),"0")</f>
        <v>0</v>
      </c>
      <c r="V15" s="118" t="str">
        <f>IF(D15=V3,K15,"0")</f>
        <v>0</v>
      </c>
      <c r="W15" s="118" t="str">
        <f>IF(V15&lt;&gt;"0",(M15*V15/V28),"0")</f>
        <v>0</v>
      </c>
      <c r="X15" s="118" t="str">
        <f>IF(D15=X3,K15,"0")</f>
        <v>0</v>
      </c>
      <c r="Y15" s="118" t="str">
        <f>IF(X15&lt;&gt;"0",(M15*X15/X28),"0")</f>
        <v>0</v>
      </c>
      <c r="Z15" s="118" t="str">
        <f>IF(D15=Z3,K15,"0")</f>
        <v>0</v>
      </c>
      <c r="AA15" s="118" t="str">
        <f>IF(Z15&lt;&gt;"0",(M15*Z15/Z28),"0")</f>
        <v>0</v>
      </c>
      <c r="AB15" s="118" t="str">
        <f>IF(D15=AB3,K15,"0")</f>
        <v>0</v>
      </c>
      <c r="AC15" s="118" t="str">
        <f>IF(AB15&lt;&gt;"0",(M15*AB15/AB28),"0")</f>
        <v>0</v>
      </c>
      <c r="AD15" s="118" t="str">
        <f>IF(D15=AD3,K15,"0")</f>
        <v>0</v>
      </c>
      <c r="AE15" s="118" t="str">
        <f>IF(AD15&lt;&gt;"0",(M15*AD15/AD28),"0")</f>
        <v>0</v>
      </c>
      <c r="AF15" s="118" t="str">
        <f>IF(D15=AF3,K15,"0")</f>
        <v>0</v>
      </c>
      <c r="AG15" s="118" t="str">
        <f>IF(AF15&lt;&gt;"0",(M15*AF15/AF28),"0")</f>
        <v>0</v>
      </c>
      <c r="AH15" s="118" t="str">
        <f>IF(D15=Z3,K15,"0")</f>
        <v>0</v>
      </c>
      <c r="AI15" s="118" t="str">
        <f>IF(AH15&lt;&gt;"0",(M15*AH15/AH28),"0")</f>
        <v>0</v>
      </c>
      <c r="AJ15" s="118">
        <f>IF(D15=AJ3,K15,"0")</f>
        <v>0.05</v>
      </c>
      <c r="AK15" s="118">
        <f>IF(AJ15&lt;&gt;"0",(M15*AJ15/AJ28),"0")</f>
        <v>2</v>
      </c>
      <c r="AL15" s="118" t="str">
        <f>IF(D15=AL3,L15,"0")</f>
        <v>0</v>
      </c>
      <c r="AM15" s="118" t="str">
        <f>IF(AL15&lt;&gt;"0",(M15*AL15/AL28),"0")</f>
        <v>0</v>
      </c>
      <c r="AN15" s="118" t="str">
        <f>IF(D15=AN3,L15,"0")</f>
        <v>0</v>
      </c>
      <c r="AO15" s="118" t="str">
        <f>IF(AN15&lt;&gt;"0",(M15*AN15/AN28),"0")</f>
        <v>0</v>
      </c>
      <c r="AP15" s="118" t="str">
        <f>IF(D15=AP3,L15,"0")</f>
        <v>0</v>
      </c>
      <c r="AQ15" s="118" t="str">
        <f>IF(AP15&lt;&gt;"0",(M15*AP15/AP28),"0")</f>
        <v>0</v>
      </c>
      <c r="AR15" s="118" t="str">
        <f>IF(D15=AR3,L15,"0")</f>
        <v>0</v>
      </c>
      <c r="AS15" s="118" t="str">
        <f>IF(AR15&lt;&gt;"0",(M15*AR15/AR28),"0")</f>
        <v>0</v>
      </c>
      <c r="AT15" s="118" t="str">
        <f>IF(D15=AT3,L15,"0")</f>
        <v>0</v>
      </c>
      <c r="AU15" s="118" t="str">
        <f>IF(AT15&lt;&gt;"0",(M15*AT15/AT28),"0")</f>
        <v>0</v>
      </c>
      <c r="AV15" s="118" t="str">
        <f>IF(D15=AV3,L15,"0")</f>
        <v>0</v>
      </c>
      <c r="AW15" s="118" t="str">
        <f>IF(AV15&lt;&gt;"0",(M15*AV15/AV28),"0")</f>
        <v>0</v>
      </c>
      <c r="AX15" s="118" t="str">
        <f>IF(D15=AX3,L15,"0")</f>
        <v>0</v>
      </c>
      <c r="AY15" s="118" t="str">
        <f>IF(AX15&lt;&gt;"0",(M15*AX15/AX28),"0")</f>
        <v>0</v>
      </c>
      <c r="AZ15" s="118" t="str">
        <f>IF(D15=AZ3,L15,"0")</f>
        <v>0</v>
      </c>
      <c r="BA15" s="118" t="str">
        <f>IF(AZ15&lt;&gt;"0",(M15*AZ15/AZ28),"0")</f>
        <v>0</v>
      </c>
      <c r="BB15" s="118" t="str">
        <f>IF(D15=BB3,L15,"0")</f>
        <v>0</v>
      </c>
      <c r="BC15" s="118" t="str">
        <f>IF(BB15&lt;&gt;"0",(M15*BB15/BB28),"0")</f>
        <v>0</v>
      </c>
      <c r="BD15" s="118" t="str">
        <f>IF(D15=BD3,L15,"0")</f>
        <v>0</v>
      </c>
      <c r="BE15" s="118" t="str">
        <f>IF(BD15&lt;&gt;"0",(M15*BD15/BD28),"0")</f>
        <v>0</v>
      </c>
      <c r="BF15" s="118" t="str">
        <f>IF(D15=BF3,L15,"0")</f>
        <v>0</v>
      </c>
      <c r="BG15" s="118" t="str">
        <f>IF(BF15&lt;&gt;"0",(M15*BF15/BF28),"0")</f>
        <v>0</v>
      </c>
      <c r="BH15" s="118" t="str">
        <f>IF(D15=BH3,L15,"0")</f>
        <v>0</v>
      </c>
      <c r="BI15" s="118" t="str">
        <f>IF(BH15&lt;&gt;"0",(M15*BH15/BH28),"0")</f>
        <v>0</v>
      </c>
      <c r="BJ15" s="118" t="str">
        <f>IF(D15=BJ3,L15,"0")</f>
        <v>0</v>
      </c>
      <c r="BK15" s="118" t="str">
        <f>IF(BJ15&lt;&gt;"0",(M15*BJ15/BJ28),"0")</f>
        <v>0</v>
      </c>
      <c r="BL15" s="118" t="str">
        <f>IF(D15=BL3,L15,"0")</f>
        <v>0</v>
      </c>
      <c r="BM15" s="118" t="str">
        <f>IF(BL15&lt;&gt;"0",(M15*BL15/BL28),"0")</f>
        <v>0</v>
      </c>
      <c r="BN15" s="118" t="str">
        <f>IF(D15=BN3,L15,"0")</f>
        <v>0</v>
      </c>
      <c r="BO15" s="118" t="str">
        <f>IF(BN15&lt;&gt;"0",(M15*BN15/BN28),"0")</f>
        <v>0</v>
      </c>
      <c r="BP15" s="118" t="str">
        <f>IF(D15=BP3,L15,"0")</f>
        <v>0</v>
      </c>
      <c r="BQ15" s="118" t="str">
        <f>IF(BP15&lt;&gt;"0",(M15*BP15/BP28),"0")</f>
        <v>0</v>
      </c>
      <c r="BR15" s="118" t="str">
        <f>IF(D15=BR3,L15,"0")</f>
        <v>0</v>
      </c>
      <c r="BS15" s="118" t="str">
        <f>IF(BR15&lt;&gt;"0",(M15*BR15/BR28),"0")</f>
        <v>0</v>
      </c>
      <c r="BT15" s="118" t="str">
        <f>IF(D15=BT3,L15,"0")</f>
        <v>0</v>
      </c>
      <c r="BU15" s="118" t="str">
        <f>IF(BT15&lt;&gt;"0",(M15*BT15/BT28),"0")</f>
        <v>0</v>
      </c>
      <c r="BV15" s="118" t="str">
        <f>IF(D15=BV3,#REF!,"0")</f>
        <v>0</v>
      </c>
      <c r="BW15" s="118" t="str">
        <f>IF(BV15&lt;&gt;"0",(M15*BV15/BV28),"0")</f>
        <v>0</v>
      </c>
      <c r="BX15" s="118" t="str">
        <f>IF(D15=BX3,#REF!,"0")</f>
        <v>0</v>
      </c>
      <c r="BY15" s="118" t="str">
        <f>IF(BX15&lt;&gt;"0",(M15*BX15/BX28),"0")</f>
        <v>0</v>
      </c>
      <c r="BZ15" s="118" t="str">
        <f>IF(D15=BZ3,#REF!,"0")</f>
        <v>0</v>
      </c>
      <c r="CA15" s="118" t="str">
        <f>IF(BZ15&lt;&gt;"0",(M15*BZ15/BZ28),"0")</f>
        <v>0</v>
      </c>
      <c r="CB15" s="118" t="str">
        <f>IF(D15=CB3,L15,"0")</f>
        <v>0</v>
      </c>
      <c r="CC15" s="118" t="str">
        <f>IF(CB15&lt;&gt;"0",(M15*CB15/CB28),"0")</f>
        <v>0</v>
      </c>
      <c r="CD15" s="118" t="str">
        <f>IF(D15=CD3,#REF!,"0")</f>
        <v>0</v>
      </c>
      <c r="CE15" s="118" t="str">
        <f>IF(CD15&lt;&gt;"0",(M15*CD15/CD28),"0")</f>
        <v>0</v>
      </c>
      <c r="CF15" s="118" t="str">
        <f>IF(D15=CF3,#REF!,"0")</f>
        <v>0</v>
      </c>
      <c r="CG15" s="118" t="str">
        <f>IF(CF15&lt;&gt;"0",(M15*CF15/CF28),"0")</f>
        <v>0</v>
      </c>
      <c r="CH15" s="118" t="str">
        <f>IF(D15=CH3,#REF!,"0")</f>
        <v>0</v>
      </c>
      <c r="CI15" s="118" t="str">
        <f>IF(CH15&lt;&gt;"0",(M15*CH15/CH28),"0")</f>
        <v>0</v>
      </c>
      <c r="CJ15" s="118" t="str">
        <f>IF(D15=CJ3,#REF!,"0")</f>
        <v>0</v>
      </c>
      <c r="CK15" s="118" t="str">
        <f>IF(CJ15&lt;&gt;"0",(M15*CJ15/CJ28),"0")</f>
        <v>0</v>
      </c>
      <c r="CL15" s="118" t="str">
        <f>IF(D15=CL3,#REF!,"0")</f>
        <v>0</v>
      </c>
      <c r="CM15" s="118" t="str">
        <f>IF(CL15&lt;&gt;"0",(M15*CL15/CL28),"0")</f>
        <v>0</v>
      </c>
      <c r="CN15" s="118" t="str">
        <f>IF(D15=CN3,#REF!,"0")</f>
        <v>0</v>
      </c>
      <c r="CO15" s="118" t="str">
        <f>IF(CN15&lt;&gt;"0",(M15*CN15/CN28),"0")</f>
        <v>0</v>
      </c>
      <c r="CP15" s="118" t="str">
        <f>IF(D15=CP3,#REF!,"0")</f>
        <v>0</v>
      </c>
      <c r="CQ15" s="118" t="str">
        <f>IF(CP15&lt;&gt;"0",(M15*CP15/CP28),"0")</f>
        <v>0</v>
      </c>
      <c r="CR15" s="118" t="str">
        <f>IF(D15=CR3,#REF!,"0")</f>
        <v>0</v>
      </c>
      <c r="CS15" s="118" t="str">
        <f>IF(CR15&lt;&gt;"0",(M15*CR15/CR28),"0")</f>
        <v>0</v>
      </c>
      <c r="CT15" s="118" t="str">
        <f>IF(D15=CT3,#REF!,"0")</f>
        <v>0</v>
      </c>
      <c r="CU15" s="118" t="str">
        <f>IF(CT15&lt;&gt;"0",(M15*CT15/CT28),"0")</f>
        <v>0</v>
      </c>
      <c r="CV15" s="118" t="str">
        <f>IF(D15=CV3,#REF!,"0")</f>
        <v>0</v>
      </c>
      <c r="CW15" s="118" t="str">
        <f>IF(CV15&lt;&gt;"0",(M15*CV15/CV28),"0")</f>
        <v>0</v>
      </c>
      <c r="CX15" s="118" t="str">
        <f>IF(D15=CX3,#REF!,"0")</f>
        <v>0</v>
      </c>
      <c r="CY15" s="118" t="str">
        <f>IF(CX15&lt;&gt;"0",(M15*CX15/CX28),"0")</f>
        <v>0</v>
      </c>
      <c r="CZ15" s="118" t="str">
        <f>IF(D15=CZ3,#REF!,"0")</f>
        <v>0</v>
      </c>
      <c r="DA15" s="118" t="str">
        <f>IF(CZ15&lt;&gt;"0",(M15*CZ15/CZ28),"0")</f>
        <v>0</v>
      </c>
    </row>
    <row r="16" spans="2:105">
      <c r="B16" s="102">
        <v>5</v>
      </c>
      <c r="C16" s="103" t="s">
        <v>120</v>
      </c>
      <c r="D16" s="103" t="s">
        <v>142</v>
      </c>
      <c r="E16" s="67" t="str">
        <f>VLOOKUP(D16,Compétences!$A$220:$B$258,2,FALSE)</f>
        <v>Consigner (déconsigner) le système (électrique, fluidique : gaz, caloporteurs…)</v>
      </c>
      <c r="F16" s="67" t="str">
        <f>VLOOKUP(D16,Compétences!$C$220:$D$258,2,FALSE)</f>
        <v>Les protocoles de mise en service et/ou d’arrêt sont respectés</v>
      </c>
      <c r="G16" s="112"/>
      <c r="H16" s="113" t="s">
        <v>212</v>
      </c>
      <c r="I16" s="113"/>
      <c r="J16" s="73"/>
      <c r="K16" s="114">
        <f>'3. Scénario E32a'!N28</f>
        <v>0.05</v>
      </c>
      <c r="L16" s="115">
        <f>'3. Scénario E32a'!O28</f>
        <v>0</v>
      </c>
      <c r="M16" s="116">
        <f t="shared" si="0"/>
        <v>2</v>
      </c>
      <c r="N16" s="116">
        <f t="shared" si="1"/>
        <v>0.1</v>
      </c>
      <c r="O16" s="116">
        <f t="shared" si="2"/>
        <v>0</v>
      </c>
      <c r="P16" s="117" t="str">
        <f>IF(D16=P3,K16,"0")</f>
        <v>0</v>
      </c>
      <c r="Q16" s="118" t="str">
        <f>IF(P16&lt;&gt;"0",(M16*P16/P28),"0")</f>
        <v>0</v>
      </c>
      <c r="R16" s="118" t="str">
        <f>IF(D16=R3,K16,"0")</f>
        <v>0</v>
      </c>
      <c r="S16" s="118" t="str">
        <f>IF(R16&lt;&gt;"0",(M16*R16/R28),"0")</f>
        <v>0</v>
      </c>
      <c r="T16" s="118" t="str">
        <f>IF(D16=T3,K16,"0")</f>
        <v>0</v>
      </c>
      <c r="U16" s="118" t="str">
        <f>IF(T16&lt;&gt;"0",(M16*T16/T28),"0")</f>
        <v>0</v>
      </c>
      <c r="V16" s="118" t="str">
        <f>IF(D16=V3,K16,"0")</f>
        <v>0</v>
      </c>
      <c r="W16" s="118" t="str">
        <f>IF(V16&lt;&gt;"0",(M16*V16/V28),"0")</f>
        <v>0</v>
      </c>
      <c r="X16" s="118" t="str">
        <f>IF(D16=X3,K16,"0")</f>
        <v>0</v>
      </c>
      <c r="Y16" s="118" t="str">
        <f>IF(X16&lt;&gt;"0",(M16*X16/X28),"0")</f>
        <v>0</v>
      </c>
      <c r="Z16" s="118" t="str">
        <f>IF(D16=Z3,K16,"0")</f>
        <v>0</v>
      </c>
      <c r="AA16" s="118" t="str">
        <f>IF(Z16&lt;&gt;"0",(M16*Z16/Z28),"0")</f>
        <v>0</v>
      </c>
      <c r="AB16" s="118" t="str">
        <f>IF(D16=AB3,K16,"0")</f>
        <v>0</v>
      </c>
      <c r="AC16" s="118" t="str">
        <f>IF(AB16&lt;&gt;"0",(M16*AB16/AB28),"0")</f>
        <v>0</v>
      </c>
      <c r="AD16" s="118" t="str">
        <f>IF(D16=AD3,K16,"0")</f>
        <v>0</v>
      </c>
      <c r="AE16" s="118" t="str">
        <f>IF(AD16&lt;&gt;"0",(M16*AD16/AD28),"0")</f>
        <v>0</v>
      </c>
      <c r="AF16" s="118" t="str">
        <f>IF(D16=AF3,K16,"0")</f>
        <v>0</v>
      </c>
      <c r="AG16" s="118" t="str">
        <f>IF(AF16&lt;&gt;"0",(M16*AF16/AF28),"0")</f>
        <v>0</v>
      </c>
      <c r="AH16" s="118" t="str">
        <f>IF(D16=Z3,K16,"0")</f>
        <v>0</v>
      </c>
      <c r="AI16" s="118" t="str">
        <f>IF(AH16&lt;&gt;"0",(M16*AH16/AH28),"0")</f>
        <v>0</v>
      </c>
      <c r="AJ16" s="118" t="str">
        <f>IF(D16=AJ3,K16,"0")</f>
        <v>0</v>
      </c>
      <c r="AK16" s="118" t="str">
        <f>IF(AJ16&lt;&gt;"0",(M16*AJ16/AJ28),"0")</f>
        <v>0</v>
      </c>
      <c r="AL16" s="118" t="str">
        <f>IF(D16=AL3,L16,"0")</f>
        <v>0</v>
      </c>
      <c r="AM16" s="118" t="str">
        <f>IF(AL16&lt;&gt;"0",(M16*AL16/AL28),"0")</f>
        <v>0</v>
      </c>
      <c r="AN16" s="118" t="str">
        <f>IF(D16=AN3,L16,"0")</f>
        <v>0</v>
      </c>
      <c r="AO16" s="118" t="str">
        <f>IF(AN16&lt;&gt;"0",(M16*AN16/AN28),"0")</f>
        <v>0</v>
      </c>
      <c r="AP16" s="118" t="str">
        <f>IF(D16=AP3,L16,"0")</f>
        <v>0</v>
      </c>
      <c r="AQ16" s="118" t="str">
        <f>IF(AP16&lt;&gt;"0",(M16*AP16/AP28),"0")</f>
        <v>0</v>
      </c>
      <c r="AR16" s="118" t="str">
        <f>IF(D16=AR3,L16,"0")</f>
        <v>0</v>
      </c>
      <c r="AS16" s="118" t="str">
        <f>IF(AR16&lt;&gt;"0",(M16*AR16/AR28),"0")</f>
        <v>0</v>
      </c>
      <c r="AT16" s="118" t="str">
        <f>IF(D16=AT3,L16,"0")</f>
        <v>0</v>
      </c>
      <c r="AU16" s="118" t="str">
        <f>IF(AT16&lt;&gt;"0",(M16*AT16/AT28),"0")</f>
        <v>0</v>
      </c>
      <c r="AV16" s="118" t="str">
        <f>IF(D16=AV3,L16,"0")</f>
        <v>0</v>
      </c>
      <c r="AW16" s="118" t="str">
        <f>IF(AV16&lt;&gt;"0",(M16*AV16/AV28),"0")</f>
        <v>0</v>
      </c>
      <c r="AX16" s="118" t="str">
        <f>IF(D16=AX3,L16,"0")</f>
        <v>0</v>
      </c>
      <c r="AY16" s="118" t="str">
        <f>IF(AX16&lt;&gt;"0",(M16*AX16/AX28),"0")</f>
        <v>0</v>
      </c>
      <c r="AZ16" s="118" t="str">
        <f>IF(D16=AZ3,L16,"0")</f>
        <v>0</v>
      </c>
      <c r="BA16" s="118" t="str">
        <f>IF(AZ16&lt;&gt;"0",(M16*AZ16/AZ28),"0")</f>
        <v>0</v>
      </c>
      <c r="BB16" s="118" t="str">
        <f>IF(D16=BB3,L16,"0")</f>
        <v>0</v>
      </c>
      <c r="BC16" s="118" t="str">
        <f>IF(BB16&lt;&gt;"0",(M16*BB16/BB28),"0")</f>
        <v>0</v>
      </c>
      <c r="BD16" s="118" t="str">
        <f>IF(D16=BD3,L16,"0")</f>
        <v>0</v>
      </c>
      <c r="BE16" s="118" t="str">
        <f>IF(BD16&lt;&gt;"0",(M16*BD16/BD28),"0")</f>
        <v>0</v>
      </c>
      <c r="BF16" s="118" t="str">
        <f>IF(D16=BF3,L16,"0")</f>
        <v>0</v>
      </c>
      <c r="BG16" s="118" t="str">
        <f>IF(BF16&lt;&gt;"0",(M16*BF16/BF28),"0")</f>
        <v>0</v>
      </c>
      <c r="BH16" s="118" t="str">
        <f>IF(D16=BH3,L16,"0")</f>
        <v>0</v>
      </c>
      <c r="BI16" s="118" t="str">
        <f>IF(BH16&lt;&gt;"0",(M16*BH16/BH28),"0")</f>
        <v>0</v>
      </c>
      <c r="BJ16" s="118" t="str">
        <f>IF(D16=BJ3,L16,"0")</f>
        <v>0</v>
      </c>
      <c r="BK16" s="118" t="str">
        <f>IF(BJ16&lt;&gt;"0",(M16*BJ16/BJ28),"0")</f>
        <v>0</v>
      </c>
      <c r="BL16" s="118" t="str">
        <f>IF(D16=BL3,L16,"0")</f>
        <v>0</v>
      </c>
      <c r="BM16" s="118" t="str">
        <f>IF(BL16&lt;&gt;"0",(M16*BL16/BL28),"0")</f>
        <v>0</v>
      </c>
      <c r="BN16" s="118" t="str">
        <f>IF(D16=BN3,L16,"0")</f>
        <v>0</v>
      </c>
      <c r="BO16" s="118" t="str">
        <f>IF(BN16&lt;&gt;"0",(M16*BN16/BN28),"0")</f>
        <v>0</v>
      </c>
      <c r="BP16" s="118" t="str">
        <f>IF(D16=BP3,L16,"0")</f>
        <v>0</v>
      </c>
      <c r="BQ16" s="118" t="str">
        <f>IF(BP16&lt;&gt;"0",(M16*BP16/BP28),"0")</f>
        <v>0</v>
      </c>
      <c r="BR16" s="118" t="str">
        <f>IF(D16=BR3,L16,"0")</f>
        <v>0</v>
      </c>
      <c r="BS16" s="118" t="str">
        <f>IF(BR16&lt;&gt;"0",(M16*BR16/BR28),"0")</f>
        <v>0</v>
      </c>
      <c r="BT16" s="118" t="str">
        <f>IF(D16=BT3,L16,"0")</f>
        <v>0</v>
      </c>
      <c r="BU16" s="118" t="str">
        <f>IF(BT16&lt;&gt;"0",(M16*BT16/BT28),"0")</f>
        <v>0</v>
      </c>
      <c r="BV16" s="118" t="str">
        <f>IF(D16=BV3,#REF!,"0")</f>
        <v>0</v>
      </c>
      <c r="BW16" s="118" t="str">
        <f>IF(BV16&lt;&gt;"0",(M16*BV16/BV28),"0")</f>
        <v>0</v>
      </c>
      <c r="BX16" s="118" t="str">
        <f>IF(D16=BX3,#REF!,"0")</f>
        <v>0</v>
      </c>
      <c r="BY16" s="118" t="str">
        <f>IF(BX16&lt;&gt;"0",(M16*BX16/BX28),"0")</f>
        <v>0</v>
      </c>
      <c r="BZ16" s="118" t="str">
        <f>IF(D16=BZ3,#REF!,"0")</f>
        <v>0</v>
      </c>
      <c r="CA16" s="118" t="str">
        <f>IF(BZ16&lt;&gt;"0",(M16*BZ16/BZ28),"0")</f>
        <v>0</v>
      </c>
      <c r="CB16" s="118" t="str">
        <f>IF(D16=CB3,L16,"0")</f>
        <v>0</v>
      </c>
      <c r="CC16" s="118" t="str">
        <f>IF(CB16&lt;&gt;"0",(M16*CB16/CB28),"0")</f>
        <v>0</v>
      </c>
      <c r="CD16" s="118" t="str">
        <f>IF(D16=CD3,#REF!,"0")</f>
        <v>0</v>
      </c>
      <c r="CE16" s="118" t="str">
        <f>IF(CD16&lt;&gt;"0",(M16*CD16/CD28),"0")</f>
        <v>0</v>
      </c>
      <c r="CF16" s="118" t="str">
        <f>IF(D16=CF3,#REF!,"0")</f>
        <v>0</v>
      </c>
      <c r="CG16" s="118" t="str">
        <f>IF(CF16&lt;&gt;"0",(M16*CF16/CF28),"0")</f>
        <v>0</v>
      </c>
      <c r="CH16" s="118" t="str">
        <f>IF(D16=CH3,#REF!,"0")</f>
        <v>0</v>
      </c>
      <c r="CI16" s="118" t="str">
        <f>IF(CH16&lt;&gt;"0",(M16*CH16/CH28),"0")</f>
        <v>0</v>
      </c>
      <c r="CJ16" s="118" t="str">
        <f>IF(D16=CJ3,#REF!,"0")</f>
        <v>0</v>
      </c>
      <c r="CK16" s="118" t="str">
        <f>IF(CJ16&lt;&gt;"0",(M16*CJ16/CJ28),"0")</f>
        <v>0</v>
      </c>
      <c r="CL16" s="118" t="str">
        <f>IF(D16=CL3,#REF!,"0")</f>
        <v>0</v>
      </c>
      <c r="CM16" s="118" t="str">
        <f>IF(CL16&lt;&gt;"0",(M16*CL16/CL28),"0")</f>
        <v>0</v>
      </c>
      <c r="CN16" s="118" t="str">
        <f>IF(D16=CN3,#REF!,"0")</f>
        <v>0</v>
      </c>
      <c r="CO16" s="118" t="str">
        <f>IF(CN16&lt;&gt;"0",(M16*CN16/CN28),"0")</f>
        <v>0</v>
      </c>
      <c r="CP16" s="118" t="str">
        <f>IF(D16=CP3,#REF!,"0")</f>
        <v>0</v>
      </c>
      <c r="CQ16" s="118" t="str">
        <f>IF(CP16&lt;&gt;"0",(M16*CP16/CP28),"0")</f>
        <v>0</v>
      </c>
      <c r="CR16" s="118" t="str">
        <f>IF(D16=CR3,#REF!,"0")</f>
        <v>0</v>
      </c>
      <c r="CS16" s="118" t="str">
        <f>IF(CR16&lt;&gt;"0",(M16*CR16/CR28),"0")</f>
        <v>0</v>
      </c>
      <c r="CT16" s="118" t="str">
        <f>IF(D16=CT3,#REF!,"0")</f>
        <v>0</v>
      </c>
      <c r="CU16" s="118" t="str">
        <f>IF(CT16&lt;&gt;"0",(M16*CT16/CT28),"0")</f>
        <v>0</v>
      </c>
      <c r="CV16" s="118" t="str">
        <f>IF(D16=CV3,#REF!,"0")</f>
        <v>0</v>
      </c>
      <c r="CW16" s="118" t="str">
        <f>IF(CV16&lt;&gt;"0",(M16*CV16/CV28),"0")</f>
        <v>0</v>
      </c>
      <c r="CX16" s="118" t="str">
        <f>IF(D16=CX3,#REF!,"0")</f>
        <v>0</v>
      </c>
      <c r="CY16" s="118" t="str">
        <f>IF(CX16&lt;&gt;"0",(M16*CX16/CX28),"0")</f>
        <v>0</v>
      </c>
      <c r="CZ16" s="118" t="str">
        <f>IF(D16=CZ3,#REF!,"0")</f>
        <v>0</v>
      </c>
      <c r="DA16" s="118" t="str">
        <f>IF(CZ16&lt;&gt;"0",(M16*CZ16/CZ28),"0")</f>
        <v>0</v>
      </c>
    </row>
    <row r="17" spans="2:105">
      <c r="B17" s="102">
        <v>6</v>
      </c>
      <c r="C17" s="103" t="s">
        <v>120</v>
      </c>
      <c r="D17" s="103" t="s">
        <v>147</v>
      </c>
      <c r="E17" s="67" t="str">
        <f>VLOOKUP(D17,Compétences!$A$220:$B$258,2,FALSE)</f>
        <v>Remettre en service l’installation</v>
      </c>
      <c r="F17" s="67" t="str">
        <f>VLOOKUP(D17,Compétences!$C$220:$D$258,2,FALSE)</f>
        <v>La remise en service permet le fonctionnement de l’installation à son point nominal ou en mode dégradé de l’installation et la continuité de service est assurée</v>
      </c>
      <c r="G17" s="112"/>
      <c r="H17" s="113"/>
      <c r="I17" s="113" t="s">
        <v>212</v>
      </c>
      <c r="J17" s="73"/>
      <c r="K17" s="114">
        <f>'3. Scénario E32a'!N29</f>
        <v>0.05</v>
      </c>
      <c r="L17" s="115">
        <f>'3. Scénario E32a'!O29</f>
        <v>0</v>
      </c>
      <c r="M17" s="116">
        <f t="shared" si="0"/>
        <v>3</v>
      </c>
      <c r="N17" s="116">
        <f t="shared" si="1"/>
        <v>0.15000000000000002</v>
      </c>
      <c r="O17" s="116">
        <f t="shared" si="2"/>
        <v>0</v>
      </c>
      <c r="P17" s="117" t="str">
        <f>IF(D17=P3,K17,"0")</f>
        <v>0</v>
      </c>
      <c r="Q17" s="118" t="str">
        <f>IF(P17&lt;&gt;"0",(M17*P17/P28),"0")</f>
        <v>0</v>
      </c>
      <c r="R17" s="118" t="str">
        <f>IF(D17=R3,K17,"0")</f>
        <v>0</v>
      </c>
      <c r="S17" s="118" t="str">
        <f>IF(R17&lt;&gt;"0",(M17*R17/R28),"0")</f>
        <v>0</v>
      </c>
      <c r="T17" s="118" t="str">
        <f>IF(D17=T3,K17,"0")</f>
        <v>0</v>
      </c>
      <c r="U17" s="118" t="str">
        <f>IF(T17&lt;&gt;"0",(M17*T17/T28),"0")</f>
        <v>0</v>
      </c>
      <c r="V17" s="118" t="str">
        <f>IF(D17=V3,K17,"0")</f>
        <v>0</v>
      </c>
      <c r="W17" s="118" t="str">
        <f>IF(V17&lt;&gt;"0",(M17*V17/V28),"0")</f>
        <v>0</v>
      </c>
      <c r="X17" s="118" t="str">
        <f>IF(D17=X3,K17,"0")</f>
        <v>0</v>
      </c>
      <c r="Y17" s="118" t="str">
        <f>IF(X17&lt;&gt;"0",(M17*X17/X28),"0")</f>
        <v>0</v>
      </c>
      <c r="Z17" s="118" t="str">
        <f>IF(D17=Z3,K17,"0")</f>
        <v>0</v>
      </c>
      <c r="AA17" s="118" t="str">
        <f>IF(Z17&lt;&gt;"0",(M17*Z17/Z28),"0")</f>
        <v>0</v>
      </c>
      <c r="AB17" s="118" t="str">
        <f>IF(D17=AB3,K17,"0")</f>
        <v>0</v>
      </c>
      <c r="AC17" s="118" t="str">
        <f>IF(AB17&lt;&gt;"0",(M17*AB17/AB28),"0")</f>
        <v>0</v>
      </c>
      <c r="AD17" s="118" t="str">
        <f>IF(D17=AD3,K17,"0")</f>
        <v>0</v>
      </c>
      <c r="AE17" s="118" t="str">
        <f>IF(AD17&lt;&gt;"0",(M17*AD17/AD28),"0")</f>
        <v>0</v>
      </c>
      <c r="AF17" s="118" t="str">
        <f>IF(D17=AF3,K17,"0")</f>
        <v>0</v>
      </c>
      <c r="AG17" s="118" t="str">
        <f>IF(AF17&lt;&gt;"0",(M17*AF17/AF28),"0")</f>
        <v>0</v>
      </c>
      <c r="AH17" s="118" t="str">
        <f>IF(D17=Z3,K17,"0")</f>
        <v>0</v>
      </c>
      <c r="AI17" s="118" t="str">
        <f>IF(AH17&lt;&gt;"0",(M17*AH17/AH28),"0")</f>
        <v>0</v>
      </c>
      <c r="AJ17" s="118" t="str">
        <f>IF(D17=AJ3,K17,"0")</f>
        <v>0</v>
      </c>
      <c r="AK17" s="118" t="str">
        <f>IF(AJ17&lt;&gt;"0",(M17*AJ17/AJ28),"0")</f>
        <v>0</v>
      </c>
      <c r="AL17" s="118" t="str">
        <f>IF(D17=AL3,L17,"0")</f>
        <v>0</v>
      </c>
      <c r="AM17" s="118" t="str">
        <f>IF(AL17&lt;&gt;"0",(M17*AL17/AL28),"0")</f>
        <v>0</v>
      </c>
      <c r="AN17" s="118" t="str">
        <f>IF(D17=AN3,L17,"0")</f>
        <v>0</v>
      </c>
      <c r="AO17" s="118" t="str">
        <f>IF(AN17&lt;&gt;"0",(M17*AN17/AN28),"0")</f>
        <v>0</v>
      </c>
      <c r="AP17" s="118" t="str">
        <f>IF(D17=AP3,L17,"0")</f>
        <v>0</v>
      </c>
      <c r="AQ17" s="118" t="str">
        <f>IF(AP17&lt;&gt;"0",(M17*AP17/AP28),"0")</f>
        <v>0</v>
      </c>
      <c r="AR17" s="118" t="str">
        <f>IF(D17=AR3,L17,"0")</f>
        <v>0</v>
      </c>
      <c r="AS17" s="118" t="str">
        <f>IF(AR17&lt;&gt;"0",(M17*AR17/AR28),"0")</f>
        <v>0</v>
      </c>
      <c r="AT17" s="118" t="str">
        <f>IF(D17=AT3,L17,"0")</f>
        <v>0</v>
      </c>
      <c r="AU17" s="118" t="str">
        <f>IF(AT17&lt;&gt;"0",(M17*AT17/AT28),"0")</f>
        <v>0</v>
      </c>
      <c r="AV17" s="118">
        <f>IF(D17=AV3,L17,"0")</f>
        <v>0</v>
      </c>
      <c r="AW17" s="118" t="e">
        <f>IF(AV17&lt;&gt;"0",(M17*AV17/AV28),"0")</f>
        <v>#DIV/0!</v>
      </c>
      <c r="AX17" s="118" t="str">
        <f>IF(D17=AX3,L17,"0")</f>
        <v>0</v>
      </c>
      <c r="AY17" s="118" t="str">
        <f>IF(AX17&lt;&gt;"0",(M17*AX17/AX28),"0")</f>
        <v>0</v>
      </c>
      <c r="AZ17" s="118" t="str">
        <f>IF(D17=AZ3,L17,"0")</f>
        <v>0</v>
      </c>
      <c r="BA17" s="118" t="str">
        <f>IF(AZ17&lt;&gt;"0",(M17*AZ17/AZ28),"0")</f>
        <v>0</v>
      </c>
      <c r="BB17" s="118" t="str">
        <f>IF(D17=BB3,L17,"0")</f>
        <v>0</v>
      </c>
      <c r="BC17" s="118" t="str">
        <f>IF(BB17&lt;&gt;"0",(M17*BB17/BB28),"0")</f>
        <v>0</v>
      </c>
      <c r="BD17" s="118" t="str">
        <f>IF(D17=BD3,L17,"0")</f>
        <v>0</v>
      </c>
      <c r="BE17" s="118" t="str">
        <f>IF(BD17&lt;&gt;"0",(M17*BD17/BD28),"0")</f>
        <v>0</v>
      </c>
      <c r="BF17" s="118" t="str">
        <f>IF(D17=BF3,L17,"0")</f>
        <v>0</v>
      </c>
      <c r="BG17" s="118" t="str">
        <f>IF(BF17&lt;&gt;"0",(M17*BF17/BF28),"0")</f>
        <v>0</v>
      </c>
      <c r="BH17" s="118" t="str">
        <f>IF(D17=BH3,L17,"0")</f>
        <v>0</v>
      </c>
      <c r="BI17" s="118" t="str">
        <f>IF(BH17&lt;&gt;"0",(M17*BH17/BH28),"0")</f>
        <v>0</v>
      </c>
      <c r="BJ17" s="118" t="str">
        <f>IF(D17=BJ3,L17,"0")</f>
        <v>0</v>
      </c>
      <c r="BK17" s="118" t="str">
        <f>IF(BJ17&lt;&gt;"0",(M17*BJ17/BJ28),"0")</f>
        <v>0</v>
      </c>
      <c r="BL17" s="118" t="str">
        <f>IF(D17=BL3,L17,"0")</f>
        <v>0</v>
      </c>
      <c r="BM17" s="118" t="str">
        <f>IF(BL17&lt;&gt;"0",(M17*BL17/BL28),"0")</f>
        <v>0</v>
      </c>
      <c r="BN17" s="118" t="str">
        <f>IF(D17=BN3,L17,"0")</f>
        <v>0</v>
      </c>
      <c r="BO17" s="118" t="str">
        <f>IF(BN17&lt;&gt;"0",(M17*BN17/BN28),"0")</f>
        <v>0</v>
      </c>
      <c r="BP17" s="118" t="str">
        <f>IF(D17=BP3,L17,"0")</f>
        <v>0</v>
      </c>
      <c r="BQ17" s="118" t="str">
        <f>IF(BP17&lt;&gt;"0",(M17*BP17/BP28),"0")</f>
        <v>0</v>
      </c>
      <c r="BR17" s="118" t="str">
        <f>IF(D17=BR3,L17,"0")</f>
        <v>0</v>
      </c>
      <c r="BS17" s="118" t="str">
        <f>IF(BR17&lt;&gt;"0",(M17*BR17/BR28),"0")</f>
        <v>0</v>
      </c>
      <c r="BT17" s="118" t="str">
        <f>IF(D17=BT3,L17,"0")</f>
        <v>0</v>
      </c>
      <c r="BU17" s="118" t="str">
        <f>IF(BT17&lt;&gt;"0",(M17*BT17/BT28),"0")</f>
        <v>0</v>
      </c>
      <c r="BV17" s="118" t="str">
        <f>IF(D17=BV3,#REF!,"0")</f>
        <v>0</v>
      </c>
      <c r="BW17" s="118" t="str">
        <f>IF(BV17&lt;&gt;"0",(M17*BV17/BV28),"0")</f>
        <v>0</v>
      </c>
      <c r="BX17" s="118" t="str">
        <f>IF(D17=BX3,#REF!,"0")</f>
        <v>0</v>
      </c>
      <c r="BY17" s="118" t="str">
        <f>IF(BX17&lt;&gt;"0",(M17*BX17/BX28),"0")</f>
        <v>0</v>
      </c>
      <c r="BZ17" s="118" t="str">
        <f>IF(D17=BZ3,#REF!,"0")</f>
        <v>0</v>
      </c>
      <c r="CA17" s="118" t="str">
        <f>IF(BZ17&lt;&gt;"0",(M17*BZ17/BZ28),"0")</f>
        <v>0</v>
      </c>
      <c r="CB17" s="118" t="str">
        <f>IF(D17=CB3,L17,"0")</f>
        <v>0</v>
      </c>
      <c r="CC17" s="118" t="str">
        <f>IF(CB17&lt;&gt;"0",(M17*CB17/CB28),"0")</f>
        <v>0</v>
      </c>
      <c r="CD17" s="118" t="str">
        <f>IF(D17=CD3,#REF!,"0")</f>
        <v>0</v>
      </c>
      <c r="CE17" s="118" t="str">
        <f>IF(CD17&lt;&gt;"0",(M17*CD17/CD28),"0")</f>
        <v>0</v>
      </c>
      <c r="CF17" s="118" t="str">
        <f>IF(D17=CF3,#REF!,"0")</f>
        <v>0</v>
      </c>
      <c r="CG17" s="118" t="str">
        <f>IF(CF17&lt;&gt;"0",(M17*CF17/CF28),"0")</f>
        <v>0</v>
      </c>
      <c r="CH17" s="118" t="str">
        <f>IF(D17=CH3,#REF!,"0")</f>
        <v>0</v>
      </c>
      <c r="CI17" s="118" t="str">
        <f>IF(CH17&lt;&gt;"0",(M17*CH17/CH28),"0")</f>
        <v>0</v>
      </c>
      <c r="CJ17" s="118" t="str">
        <f>IF(D17=CJ3,#REF!,"0")</f>
        <v>0</v>
      </c>
      <c r="CK17" s="118" t="str">
        <f>IF(CJ17&lt;&gt;"0",(M17*CJ17/CJ28),"0")</f>
        <v>0</v>
      </c>
      <c r="CL17" s="118" t="str">
        <f>IF(D17=CL3,#REF!,"0")</f>
        <v>0</v>
      </c>
      <c r="CM17" s="118" t="str">
        <f>IF(CL17&lt;&gt;"0",(M17*CL17/CL28),"0")</f>
        <v>0</v>
      </c>
      <c r="CN17" s="118" t="str">
        <f>IF(D17=CN3,#REF!,"0")</f>
        <v>0</v>
      </c>
      <c r="CO17" s="118" t="str">
        <f>IF(CN17&lt;&gt;"0",(M17*CN17/CN28),"0")</f>
        <v>0</v>
      </c>
      <c r="CP17" s="118" t="str">
        <f>IF(D17=CP3,#REF!,"0")</f>
        <v>0</v>
      </c>
      <c r="CQ17" s="118" t="str">
        <f>IF(CP17&lt;&gt;"0",(M17*CP17/CP28),"0")</f>
        <v>0</v>
      </c>
      <c r="CR17" s="118" t="str">
        <f>IF(D17=CR3,#REF!,"0")</f>
        <v>0</v>
      </c>
      <c r="CS17" s="118" t="str">
        <f>IF(CR17&lt;&gt;"0",(M17*CR17/CR28),"0")</f>
        <v>0</v>
      </c>
      <c r="CT17" s="118" t="str">
        <f>IF(D17=CT3,#REF!,"0")</f>
        <v>0</v>
      </c>
      <c r="CU17" s="118" t="str">
        <f>IF(CT17&lt;&gt;"0",(M17*CT17/CT28),"0")</f>
        <v>0</v>
      </c>
      <c r="CV17" s="118" t="str">
        <f>IF(D17=CV3,#REF!,"0")</f>
        <v>0</v>
      </c>
      <c r="CW17" s="118" t="str">
        <f>IF(CV17&lt;&gt;"0",(M17*CV17/CV28),"0")</f>
        <v>0</v>
      </c>
      <c r="CX17" s="118" t="str">
        <f>IF(D17=CX3,#REF!,"0")</f>
        <v>0</v>
      </c>
      <c r="CY17" s="118" t="str">
        <f>IF(CX17&lt;&gt;"0",(M17*CX17/CX28),"0")</f>
        <v>0</v>
      </c>
      <c r="CZ17" s="118" t="str">
        <f>IF(D17=CZ3,#REF!,"0")</f>
        <v>0</v>
      </c>
      <c r="DA17" s="118" t="str">
        <f>IF(CZ17&lt;&gt;"0",(M17*CZ17/CZ28),"0")</f>
        <v>0</v>
      </c>
    </row>
    <row r="18" spans="2:105">
      <c r="B18" s="102">
        <v>7</v>
      </c>
      <c r="C18" s="103" t="s">
        <v>121</v>
      </c>
      <c r="D18" s="103" t="s">
        <v>149</v>
      </c>
      <c r="E18" s="67" t="str">
        <f>VLOOKUP(D18,Compétences!$A$220:$B$258,2,FALSE)</f>
        <v>Compléter les documents techniques et administratifs</v>
      </c>
      <c r="F18" s="67" t="str">
        <f>VLOOKUP(D18,Compétences!$C$220:$D$258,2,FALSE)</f>
        <v>Le dossier technique est mis à jour</v>
      </c>
      <c r="G18" s="112"/>
      <c r="H18" s="113" t="s">
        <v>212</v>
      </c>
      <c r="I18" s="113"/>
      <c r="J18" s="73"/>
      <c r="K18" s="114">
        <f>'3. Scénario E32a'!N30</f>
        <v>0</v>
      </c>
      <c r="L18" s="115">
        <f>'3. Scénario E32a'!O30</f>
        <v>0.1</v>
      </c>
      <c r="M18" s="116">
        <f t="shared" si="0"/>
        <v>2</v>
      </c>
      <c r="N18" s="116">
        <f t="shared" si="1"/>
        <v>0</v>
      </c>
      <c r="O18" s="116">
        <f t="shared" si="2"/>
        <v>0.2</v>
      </c>
      <c r="P18" s="117" t="str">
        <f>IF(D18=P3,K18,"0")</f>
        <v>0</v>
      </c>
      <c r="Q18" s="118" t="str">
        <f>IF(P18&lt;&gt;"0",(M18*P18/P28),"0")</f>
        <v>0</v>
      </c>
      <c r="R18" s="118" t="str">
        <f>IF(D18=R3,K18,"0")</f>
        <v>0</v>
      </c>
      <c r="S18" s="118" t="str">
        <f>IF(R18&lt;&gt;"0",(M18*R18/R28),"0")</f>
        <v>0</v>
      </c>
      <c r="T18" s="118" t="str">
        <f>IF(D18=T3,K18,"0")</f>
        <v>0</v>
      </c>
      <c r="U18" s="118" t="str">
        <f>IF(T18&lt;&gt;"0",(M18*T18/T28),"0")</f>
        <v>0</v>
      </c>
      <c r="V18" s="118" t="str">
        <f>IF(D18=V3,K18,"0")</f>
        <v>0</v>
      </c>
      <c r="W18" s="118" t="str">
        <f>IF(V18&lt;&gt;"0",(M18*V18/V28),"0")</f>
        <v>0</v>
      </c>
      <c r="X18" s="118" t="str">
        <f>IF(D18=X3,K18,"0")</f>
        <v>0</v>
      </c>
      <c r="Y18" s="118" t="str">
        <f>IF(X18&lt;&gt;"0",(M18*X18/X28),"0")</f>
        <v>0</v>
      </c>
      <c r="Z18" s="118" t="str">
        <f>IF(D18=Z3,K18,"0")</f>
        <v>0</v>
      </c>
      <c r="AA18" s="118" t="str">
        <f>IF(Z18&lt;&gt;"0",(M18*Z18/Z28),"0")</f>
        <v>0</v>
      </c>
      <c r="AB18" s="118" t="str">
        <f>IF(D18=AB3,K18,"0")</f>
        <v>0</v>
      </c>
      <c r="AC18" s="118" t="str">
        <f>IF(AB18&lt;&gt;"0",(M18*AB18/AB28),"0")</f>
        <v>0</v>
      </c>
      <c r="AD18" s="118" t="str">
        <f>IF(D18=AD3,K18,"0")</f>
        <v>0</v>
      </c>
      <c r="AE18" s="118" t="str">
        <f>IF(AD18&lt;&gt;"0",(M18*AD18/AD28),"0")</f>
        <v>0</v>
      </c>
      <c r="AF18" s="118" t="str">
        <f>IF(D18=AF3,K18,"0")</f>
        <v>0</v>
      </c>
      <c r="AG18" s="118" t="str">
        <f>IF(AF18&lt;&gt;"0",(M18*AF18/AF28),"0")</f>
        <v>0</v>
      </c>
      <c r="AH18" s="118" t="str">
        <f>IF(D18=Z3,K18,"0")</f>
        <v>0</v>
      </c>
      <c r="AI18" s="118" t="str">
        <f>IF(AH18&lt;&gt;"0",(M18*AH18/AH28),"0")</f>
        <v>0</v>
      </c>
      <c r="AJ18" s="118" t="str">
        <f>IF(D18=AJ3,K18,"0")</f>
        <v>0</v>
      </c>
      <c r="AK18" s="118" t="str">
        <f>IF(AJ18&lt;&gt;"0",(M18*AJ18/AJ28),"0")</f>
        <v>0</v>
      </c>
      <c r="AL18" s="118" t="str">
        <f>IF(D18=AL3,L18,"0")</f>
        <v>0</v>
      </c>
      <c r="AM18" s="118" t="str">
        <f>IF(AL18&lt;&gt;"0",(M18*AL18/AL28),"0")</f>
        <v>0</v>
      </c>
      <c r="AN18" s="118">
        <f>IF(D18=AN3,L18,"0")</f>
        <v>0.1</v>
      </c>
      <c r="AO18" s="118">
        <f>IF(AN18&lt;&gt;"0",(M18*AN18/AN28),"0")</f>
        <v>2</v>
      </c>
      <c r="AP18" s="118" t="str">
        <f>IF(D18=AP3,L18,"0")</f>
        <v>0</v>
      </c>
      <c r="AQ18" s="118" t="str">
        <f>IF(AP18&lt;&gt;"0",(M18*AP18/AP28),"0")</f>
        <v>0</v>
      </c>
      <c r="AR18" s="118" t="str">
        <f>IF(D18=AR3,L18,"0")</f>
        <v>0</v>
      </c>
      <c r="AS18" s="118" t="str">
        <f>IF(AR18&lt;&gt;"0",(M18*AR18/AR28),"0")</f>
        <v>0</v>
      </c>
      <c r="AT18" s="118" t="str">
        <f>IF(D18=AT3,L18,"0")</f>
        <v>0</v>
      </c>
      <c r="AU18" s="118" t="str">
        <f>IF(AT18&lt;&gt;"0",(M18*AT18/AT28),"0")</f>
        <v>0</v>
      </c>
      <c r="AV18" s="118" t="str">
        <f>IF(D18=AV3,L18,"0")</f>
        <v>0</v>
      </c>
      <c r="AW18" s="118" t="str">
        <f>IF(AV18&lt;&gt;"0",(M18*AV18/AV28),"0")</f>
        <v>0</v>
      </c>
      <c r="AX18" s="118" t="str">
        <f>IF(D18=AX3,L18,"0")</f>
        <v>0</v>
      </c>
      <c r="AY18" s="118" t="str">
        <f>IF(AX18&lt;&gt;"0",(M18*AX18/AX28),"0")</f>
        <v>0</v>
      </c>
      <c r="AZ18" s="118" t="str">
        <f>IF(D18=AZ3,L18,"0")</f>
        <v>0</v>
      </c>
      <c r="BA18" s="118" t="str">
        <f>IF(AZ18&lt;&gt;"0",(M18*AZ18/AZ28),"0")</f>
        <v>0</v>
      </c>
      <c r="BB18" s="118" t="str">
        <f>IF(D18=BB3,L18,"0")</f>
        <v>0</v>
      </c>
      <c r="BC18" s="118" t="str">
        <f>IF(BB18&lt;&gt;"0",(M18*BB18/BB28),"0")</f>
        <v>0</v>
      </c>
      <c r="BD18" s="118" t="str">
        <f>IF(D18=BD3,A18,"0")</f>
        <v>0</v>
      </c>
      <c r="BE18" s="118" t="str">
        <f>IF(BD18&lt;&gt;"0",(M18*BD18/BD28),"0")</f>
        <v>0</v>
      </c>
      <c r="BF18" s="118" t="str">
        <f>IF(D18=BF3,L18,"0")</f>
        <v>0</v>
      </c>
      <c r="BG18" s="118" t="str">
        <f>IF(BF18&lt;&gt;"0",(M18*BF18/BF28),"0")</f>
        <v>0</v>
      </c>
      <c r="BH18" s="118" t="str">
        <f>IF(D18=BH3,L18,"0")</f>
        <v>0</v>
      </c>
      <c r="BI18" s="118" t="str">
        <f>IF(BH18&lt;&gt;"0",(M18*BH18/BH28),"0")</f>
        <v>0</v>
      </c>
      <c r="BJ18" s="118" t="str">
        <f>IF(D18=BJ3,L18,"0")</f>
        <v>0</v>
      </c>
      <c r="BK18" s="118" t="str">
        <f>IF(BJ18&lt;&gt;"0",(M18*BJ18/BJ28),"0")</f>
        <v>0</v>
      </c>
      <c r="BL18" s="118" t="str">
        <f>IF(D18=BL3,L18,"0")</f>
        <v>0</v>
      </c>
      <c r="BM18" s="118" t="str">
        <f>IF(BL18&lt;&gt;"0",(M18*BL18/BL28),"0")</f>
        <v>0</v>
      </c>
      <c r="BN18" s="118" t="str">
        <f>IF(D18=BN3,L18,"0")</f>
        <v>0</v>
      </c>
      <c r="BO18" s="118" t="str">
        <f>IF(BN18&lt;&gt;"0",(M18*BN18/BN28),"0")</f>
        <v>0</v>
      </c>
      <c r="BP18" s="118" t="str">
        <f>IF(D18=BP3,L18,"0")</f>
        <v>0</v>
      </c>
      <c r="BQ18" s="118" t="str">
        <f>IF(BP18&lt;&gt;"0",(M18*BP18/BP28),"0")</f>
        <v>0</v>
      </c>
      <c r="BR18" s="118" t="str">
        <f>IF(D18=BR3,L18,"0")</f>
        <v>0</v>
      </c>
      <c r="BS18" s="118" t="str">
        <f>IF(BR18&lt;&gt;"0",(M18*BR18/BR28),"0")</f>
        <v>0</v>
      </c>
      <c r="BT18" s="118" t="str">
        <f>IF(D18=BT3,L18,"0")</f>
        <v>0</v>
      </c>
      <c r="BU18" s="118" t="str">
        <f>IF(BT18&lt;&gt;"0",(M18*BT18/BT28),"0")</f>
        <v>0</v>
      </c>
      <c r="BV18" s="118" t="str">
        <f>IF(D18=BV3,#REF!,"0")</f>
        <v>0</v>
      </c>
      <c r="BW18" s="118" t="str">
        <f>IF(BV18&lt;&gt;"0",(M18*BV18/BV28),"0")</f>
        <v>0</v>
      </c>
      <c r="BX18" s="118" t="str">
        <f>IF(D18=BX3,#REF!,"0")</f>
        <v>0</v>
      </c>
      <c r="BY18" s="118" t="str">
        <f>IF(BX18&lt;&gt;"0",(M18*BX18/BX28),"0")</f>
        <v>0</v>
      </c>
      <c r="BZ18" s="118" t="str">
        <f>IF(D18=BZ3,#REF!,"0")</f>
        <v>0</v>
      </c>
      <c r="CA18" s="118" t="str">
        <f>IF(BZ18&lt;&gt;"0",(M18*BZ18/BZ28),"0")</f>
        <v>0</v>
      </c>
      <c r="CB18" s="118" t="str">
        <f>IF(D18=CB3,L18,"0")</f>
        <v>0</v>
      </c>
      <c r="CC18" s="118" t="str">
        <f>IF(CB18&lt;&gt;"0",(M18*CB18/CB28),"0")</f>
        <v>0</v>
      </c>
      <c r="CD18" s="118" t="str">
        <f>IF(D18=CD3,#REF!,"0")</f>
        <v>0</v>
      </c>
      <c r="CE18" s="118" t="str">
        <f>IF(CD18&lt;&gt;"0",(M18*CD18/CD28),"0")</f>
        <v>0</v>
      </c>
      <c r="CF18" s="118" t="str">
        <f>IF(D18=CF3,Y18,"0")</f>
        <v>0</v>
      </c>
      <c r="CG18" s="118" t="str">
        <f>IF(CF18&lt;&gt;"0",(M18*CF18/CF28),"0")</f>
        <v>0</v>
      </c>
      <c r="CH18" s="118" t="str">
        <f>IF(D18=CH3,#REF!,"0")</f>
        <v>0</v>
      </c>
      <c r="CI18" s="118" t="str">
        <f>IF(CH18&lt;&gt;"0",(M18*CH18/CH28),"0")</f>
        <v>0</v>
      </c>
      <c r="CJ18" s="118" t="str">
        <f>IF(D18=CJ3,#REF!,"0")</f>
        <v>0</v>
      </c>
      <c r="CK18" s="118" t="str">
        <f>IF(CJ18&lt;&gt;"0",(M18*CJ18/CJ28),"0")</f>
        <v>0</v>
      </c>
      <c r="CL18" s="118" t="str">
        <f>IF(D18=CL3,#REF!,"0")</f>
        <v>0</v>
      </c>
      <c r="CM18" s="118" t="str">
        <f>IF(CL18&lt;&gt;"0",(M18*CL18/CL28),"0")</f>
        <v>0</v>
      </c>
      <c r="CN18" s="118" t="str">
        <f>IF(D18=CN3,#REF!,"0")</f>
        <v>0</v>
      </c>
      <c r="CO18" s="118" t="str">
        <f>IF(CN18&lt;&gt;"0",(M18*CN18/CN28),"0")</f>
        <v>0</v>
      </c>
      <c r="CP18" s="118" t="str">
        <f>IF(D18=CP3,#REF!,"0")</f>
        <v>0</v>
      </c>
      <c r="CQ18" s="118" t="str">
        <f>IF(CP18&lt;&gt;"0",(M18*CP18/CP28),"0")</f>
        <v>0</v>
      </c>
      <c r="CR18" s="118" t="str">
        <f>IF(D18=CR3,#REF!,"0")</f>
        <v>0</v>
      </c>
      <c r="CS18" s="118" t="str">
        <f>IF(CR18&lt;&gt;"0",(M18*CR18/CR28),"0")</f>
        <v>0</v>
      </c>
      <c r="CT18" s="118" t="str">
        <f>IF(D18=CT3,#REF!,"0")</f>
        <v>0</v>
      </c>
      <c r="CU18" s="118" t="str">
        <f>IF(CT18&lt;&gt;"0",(M18*CT18/CT28),"0")</f>
        <v>0</v>
      </c>
      <c r="CV18" s="118" t="str">
        <f>IF(D18=CV3,#REF!,"0")</f>
        <v>0</v>
      </c>
      <c r="CW18" s="118" t="str">
        <f>IF(CV18&lt;&gt;"0",(M18*CV18/CV28),"0")</f>
        <v>0</v>
      </c>
      <c r="CX18" s="118" t="str">
        <f>IF(D18=CX3,#REF!,"0")</f>
        <v>0</v>
      </c>
      <c r="CY18" s="118" t="str">
        <f>IF(CX18&lt;&gt;"0",(M18*CX18/CX28),"0")</f>
        <v>0</v>
      </c>
      <c r="CZ18" s="118" t="str">
        <f>IF(D18=CZ3,#REF!,"0")</f>
        <v>0</v>
      </c>
      <c r="DA18" s="118" t="str">
        <f>IF(CZ18&lt;&gt;"0",(M18*CZ18/CZ28),"0")</f>
        <v>0</v>
      </c>
    </row>
    <row r="19" spans="2:105">
      <c r="B19" s="102">
        <v>8</v>
      </c>
      <c r="C19" s="103" t="s">
        <v>121</v>
      </c>
      <c r="D19" s="103" t="s">
        <v>151</v>
      </c>
      <c r="E19" s="67" t="str">
        <f>VLOOKUP(D19,Compétences!$A$220:$B$258,2,FALSE)</f>
        <v>Compléter les documents techniques et administratifs</v>
      </c>
      <c r="F19" s="67" t="str">
        <f>VLOOKUP(D19,Compétences!$C$220:$D$258,2,FALSE)</f>
        <v>Les informations du système sont consignées sur le support prévu à cet effet</v>
      </c>
      <c r="G19" s="112"/>
      <c r="H19" s="113"/>
      <c r="I19" s="113"/>
      <c r="J19" s="73" t="s">
        <v>212</v>
      </c>
      <c r="K19" s="114">
        <f>'3. Scénario E32a'!N40</f>
        <v>0</v>
      </c>
      <c r="L19" s="115">
        <f>'3. Scénario E32a'!O31</f>
        <v>0.3</v>
      </c>
      <c r="M19" s="116">
        <f t="shared" si="0"/>
        <v>4</v>
      </c>
      <c r="N19" s="116">
        <f t="shared" si="1"/>
        <v>0</v>
      </c>
      <c r="O19" s="116">
        <f t="shared" si="2"/>
        <v>1.2</v>
      </c>
      <c r="P19" s="117" t="str">
        <f>IF(D19=P3,K19,"0")</f>
        <v>0</v>
      </c>
      <c r="Q19" s="118" t="str">
        <f>IF(P19&lt;&gt;"0",(M19*P19/P428),"0")</f>
        <v>0</v>
      </c>
      <c r="R19" s="118" t="str">
        <f>IF(D19=R3,K19,"0")</f>
        <v>0</v>
      </c>
      <c r="S19" s="118" t="str">
        <f>IF(R19&lt;&gt;"0",(M19*R19/R428),"0")</f>
        <v>0</v>
      </c>
      <c r="T19" s="118" t="str">
        <f>IF(D19=T3,K19,"0")</f>
        <v>0</v>
      </c>
      <c r="U19" s="118" t="str">
        <f>IF(T19&lt;&gt;"0",(M19*T19/T428),"0")</f>
        <v>0</v>
      </c>
      <c r="V19" s="118" t="str">
        <f>IF(D19=V3,K19,"0")</f>
        <v>0</v>
      </c>
      <c r="W19" s="118" t="str">
        <f>IF(V19&lt;&gt;"0",(M19*V19/V428),"0")</f>
        <v>0</v>
      </c>
      <c r="X19" s="118" t="str">
        <f>IF(D19=X3,K19,"0")</f>
        <v>0</v>
      </c>
      <c r="Y19" s="118" t="str">
        <f>IF(X19&lt;&gt;"0",(M19*X19/X428),"0")</f>
        <v>0</v>
      </c>
      <c r="Z19" s="118" t="str">
        <f>IF(D19=Z3,K19,"0")</f>
        <v>0</v>
      </c>
      <c r="AA19" s="118" t="str">
        <f>IF(Z19&lt;&gt;"0",(M19*Z19/Z428),"0")</f>
        <v>0</v>
      </c>
      <c r="AB19" s="118" t="str">
        <f>IF(D19=AB3,K19,"0")</f>
        <v>0</v>
      </c>
      <c r="AC19" s="118" t="str">
        <f>IF(AB19&lt;&gt;"0",(M19*AB19/AB428),"0")</f>
        <v>0</v>
      </c>
      <c r="AD19" s="118" t="str">
        <f>IF(D19=AD3,K19,"0")</f>
        <v>0</v>
      </c>
      <c r="AE19" s="118" t="str">
        <f>IF(AD19&lt;&gt;"0",(M19*AD19/AD428),"0")</f>
        <v>0</v>
      </c>
      <c r="AF19" s="118" t="str">
        <f>IF(D19=AF3,K19,"0")</f>
        <v>0</v>
      </c>
      <c r="AG19" s="118" t="str">
        <f>IF(AF19&lt;&gt;"0",(M19*AF19/AF428),"0")</f>
        <v>0</v>
      </c>
      <c r="AH19" s="118" t="str">
        <f>IF(D19=Z3,K19,"0")</f>
        <v>0</v>
      </c>
      <c r="AI19" s="118" t="str">
        <f>IF(AH19&lt;&gt;"0",(M19*AH19/AH428),"0")</f>
        <v>0</v>
      </c>
      <c r="AJ19" s="118" t="str">
        <f>IF(D19=AJ3,K19,"0")</f>
        <v>0</v>
      </c>
      <c r="AK19" s="118" t="str">
        <f>IF(AJ19&lt;&gt;"0",(M19*AJ19/AJ428),"0")</f>
        <v>0</v>
      </c>
      <c r="AL19" s="118" t="str">
        <f>IF(D19=AL3,L19,"0")</f>
        <v>0</v>
      </c>
      <c r="AM19" s="118" t="str">
        <f>IF(AL19&lt;&gt;"0",(M19*AL19/AL428),"0")</f>
        <v>0</v>
      </c>
      <c r="AN19" s="118" t="str">
        <f>IF(D19=AN3,L19,"0")</f>
        <v>0</v>
      </c>
      <c r="AO19" s="118" t="str">
        <f>IF(AN19&lt;&gt;"0",(M19*AN19/AN428),"0")</f>
        <v>0</v>
      </c>
      <c r="AP19" s="118">
        <f>IF(D19=AP3,L19,"0")</f>
        <v>0.3</v>
      </c>
      <c r="AQ19" s="118" t="e">
        <f>IF(AP19&lt;&gt;"0",(M19*AP19/AP428),"0")</f>
        <v>#DIV/0!</v>
      </c>
      <c r="AR19" s="118" t="str">
        <f>IF(D19=AR3,L19,"0")</f>
        <v>0</v>
      </c>
      <c r="AS19" s="118" t="str">
        <f>IF(AR19&lt;&gt;"0",(M19*AR19/AR428),"0")</f>
        <v>0</v>
      </c>
      <c r="AT19" s="118" t="str">
        <f>IF(D19=AT3,L19,"0")</f>
        <v>0</v>
      </c>
      <c r="AU19" s="118" t="str">
        <f>IF(AT19&lt;&gt;"0",(M19*AT19/AT428),"0")</f>
        <v>0</v>
      </c>
      <c r="AV19" s="118" t="str">
        <f>IF(D19=AV3,L19,"0")</f>
        <v>0</v>
      </c>
      <c r="AW19" s="118" t="str">
        <f>IF(AV19&lt;&gt;"0",(M19*AV19/AV428),"0")</f>
        <v>0</v>
      </c>
      <c r="AX19" s="118" t="str">
        <f>IF(D19=AX3,L19,"0")</f>
        <v>0</v>
      </c>
      <c r="AY19" s="118" t="str">
        <f>IF(AX19&lt;&gt;"0",(M19*AX19/AX428),"0")</f>
        <v>0</v>
      </c>
      <c r="AZ19" s="118" t="str">
        <f>IF(D19=AZ3,L19,"0")</f>
        <v>0</v>
      </c>
      <c r="BA19" s="118" t="str">
        <f>IF(AZ19&lt;&gt;"0",(M19*AZ19/AZ428),"0")</f>
        <v>0</v>
      </c>
      <c r="BB19" s="118" t="str">
        <f>IF(D19=BB3,L19,"0")</f>
        <v>0</v>
      </c>
      <c r="BC19" s="118" t="str">
        <f>IF(BB19&lt;&gt;"0",(M19*BB19/BB428),"0")</f>
        <v>0</v>
      </c>
      <c r="BD19" s="118" t="str">
        <f>IF(D19=BD3,L19,"0")</f>
        <v>0</v>
      </c>
      <c r="BE19" s="118" t="str">
        <f>IF(BD19&lt;&gt;"0",(M19*BD19/BD428),"0")</f>
        <v>0</v>
      </c>
      <c r="BF19" s="118" t="str">
        <f>IF(D19=BF3,L19,"0")</f>
        <v>0</v>
      </c>
      <c r="BG19" s="118" t="str">
        <f>IF(BF19&lt;&gt;"0",(M19*BF19/BF428),"0")</f>
        <v>0</v>
      </c>
      <c r="BH19" s="118" t="str">
        <f>IF(D19=BH3,L19,"0")</f>
        <v>0</v>
      </c>
      <c r="BI19" s="118" t="str">
        <f>IF(BH19&lt;&gt;"0",(M19*BH19/BH428),"0")</f>
        <v>0</v>
      </c>
      <c r="BJ19" s="118" t="str">
        <f>IF(D19=BJ3,L19,"0")</f>
        <v>0</v>
      </c>
      <c r="BK19" s="118" t="str">
        <f>IF(BJ19&lt;&gt;"0",(M19*BJ19/BJ428),"0")</f>
        <v>0</v>
      </c>
      <c r="BL19" s="118" t="str">
        <f>IF(D19=BL3,L19,"0")</f>
        <v>0</v>
      </c>
      <c r="BM19" s="118" t="str">
        <f>IF(BL19&lt;&gt;"0",(M19*BL19/BL428),"0")</f>
        <v>0</v>
      </c>
      <c r="BN19" s="118" t="str">
        <f>IF(D19=BN3,L19,"0")</f>
        <v>0</v>
      </c>
      <c r="BO19" s="118" t="str">
        <f>IF(BN19&lt;&gt;"0",(M19*BN19/BN428),"0")</f>
        <v>0</v>
      </c>
      <c r="BP19" s="118" t="str">
        <f>IF(D19=BP3,L19,"0")</f>
        <v>0</v>
      </c>
      <c r="BQ19" s="118" t="str">
        <f>IF(BP19&lt;&gt;"0",(M19*BP19/BP428),"0")</f>
        <v>0</v>
      </c>
      <c r="BR19" s="118" t="str">
        <f>IF(D19=BR3,L19,"0")</f>
        <v>0</v>
      </c>
      <c r="BS19" s="118" t="str">
        <f>IF(BR19&lt;&gt;"0",(M19*BR19/BR428),"0")</f>
        <v>0</v>
      </c>
      <c r="BT19" s="118" t="str">
        <f>IF(D19=BT3,L19,"0")</f>
        <v>0</v>
      </c>
      <c r="BU19" s="118" t="str">
        <f>IF(BT19&lt;&gt;"0",(M19*BT19/BT428),"0")</f>
        <v>0</v>
      </c>
      <c r="BV19" s="118" t="str">
        <f>IF(D19=BV3,#REF!,"0")</f>
        <v>0</v>
      </c>
      <c r="BW19" s="118" t="str">
        <f>IF(BV19&lt;&gt;"0",(M19*BV19/BV428),"0")</f>
        <v>0</v>
      </c>
      <c r="BX19" s="118" t="str">
        <f>IF(D19=BX3,#REF!,"0")</f>
        <v>0</v>
      </c>
      <c r="BY19" s="118" t="str">
        <f>IF(BX19&lt;&gt;"0",(M19*BX19/BX428),"0")</f>
        <v>0</v>
      </c>
      <c r="BZ19" s="118" t="str">
        <f>IF(D19=BZ3,#REF!,"0")</f>
        <v>0</v>
      </c>
      <c r="CA19" s="118" t="str">
        <f>IF(BZ19&lt;&gt;"0",(M19*BZ19/BZ428),"0")</f>
        <v>0</v>
      </c>
      <c r="CB19" s="118" t="str">
        <f>IF(D19=CB3,L19,"0")</f>
        <v>0</v>
      </c>
      <c r="CC19" s="118" t="str">
        <f>IF(CB19&lt;&gt;"0",(M19*CB19/CB428),"0")</f>
        <v>0</v>
      </c>
      <c r="CD19" s="118" t="str">
        <f>IF(D19=CD3,#REF!,"0")</f>
        <v>0</v>
      </c>
      <c r="CE19" s="118" t="str">
        <f>IF(CD19&lt;&gt;"0",(M19*CD19/CD428),"0")</f>
        <v>0</v>
      </c>
      <c r="CF19" s="118" t="str">
        <f>IF(D19=CF3,#REF!,"0")</f>
        <v>0</v>
      </c>
      <c r="CG19" s="118" t="str">
        <f>IF(CF19&lt;&gt;"0",(M19*CF19/CF428),"0")</f>
        <v>0</v>
      </c>
      <c r="CH19" s="118" t="str">
        <f>IF(D19=CH3,#REF!,"0")</f>
        <v>0</v>
      </c>
      <c r="CI19" s="118" t="str">
        <f>IF(CH19&lt;&gt;"0",(M19*CH19/CH428),"0")</f>
        <v>0</v>
      </c>
      <c r="CJ19" s="118" t="str">
        <f>IF(D19=CJ3,#REF!,"0")</f>
        <v>0</v>
      </c>
      <c r="CK19" s="118" t="str">
        <f>IF(CJ19&lt;&gt;"0",(M19*CJ19/CJ428),"0")</f>
        <v>0</v>
      </c>
      <c r="CL19" s="118" t="str">
        <f>IF(D19=CL3,#REF!,"0")</f>
        <v>0</v>
      </c>
      <c r="CM19" s="118" t="str">
        <f>IF(CL19&lt;&gt;"0",(M19*CL19/CL28),"0")</f>
        <v>0</v>
      </c>
      <c r="CN19" s="118" t="str">
        <f>IF(D19=CN3,#REF!,"0")</f>
        <v>0</v>
      </c>
      <c r="CO19" s="118" t="str">
        <f>IF(CN19&lt;&gt;"0",(M19*CN19/CN428),"0")</f>
        <v>0</v>
      </c>
      <c r="CP19" s="118" t="str">
        <f>IF(D19=CP3,#REF!,"0")</f>
        <v>0</v>
      </c>
      <c r="CQ19" s="118" t="str">
        <f>IF(CP19&lt;&gt;"0",(M19*CP19/CP428),"0")</f>
        <v>0</v>
      </c>
      <c r="CR19" s="118" t="str">
        <f>IF(D19=CR3,#REF!,"0")</f>
        <v>0</v>
      </c>
      <c r="CS19" s="118" t="str">
        <f>IF(CR19&lt;&gt;"0",(M19*CR19/CR428),"0")</f>
        <v>0</v>
      </c>
      <c r="CT19" s="118" t="str">
        <f>IF(D19=CT3,#REF!,"0")</f>
        <v>0</v>
      </c>
      <c r="CU19" s="118" t="str">
        <f>IF(CT19&lt;&gt;"0",(M19*CT19/CT428),"0")</f>
        <v>0</v>
      </c>
      <c r="CV19" s="118" t="str">
        <f>IF(D19=CV3,#REF!,"0")</f>
        <v>0</v>
      </c>
      <c r="CW19" s="118" t="str">
        <f>IF(CV19&lt;&gt;"0",(M19*CV19/CV28),"0")</f>
        <v>0</v>
      </c>
      <c r="CX19" s="118" t="str">
        <f>IF(D19=CX3,#REF!,"0")</f>
        <v>0</v>
      </c>
      <c r="CY19" s="118" t="str">
        <f>IF(CX19&lt;&gt;"0",(M19*CX19/CX28),"0")</f>
        <v>0</v>
      </c>
      <c r="CZ19" s="118" t="str">
        <f>IF(D19=CZ3,#REF!,"0")</f>
        <v>0</v>
      </c>
      <c r="DA19" s="118" t="str">
        <f>IF(CZ19&lt;&gt;"0",(M19*CZ19/CZ28),"0")</f>
        <v>0</v>
      </c>
    </row>
    <row r="20" spans="2:105">
      <c r="B20" s="102">
        <v>9</v>
      </c>
      <c r="C20" s="103" t="s">
        <v>121</v>
      </c>
      <c r="D20" s="103" t="s">
        <v>152</v>
      </c>
      <c r="E20" s="67" t="str">
        <f>VLOOKUP(D20,Compétences!$A$220:$B$258,2,FALSE)</f>
        <v>Compléter les documents techniques et administratifs</v>
      </c>
      <c r="F20" s="67" t="str">
        <f>VLOOKUP(D20,Compétences!$C$220:$D$258,2,FALSE)</f>
        <v>Les fluides frigorigènes sont consignés sur la fiche CERFA n°15497</v>
      </c>
      <c r="G20" s="112"/>
      <c r="H20" s="113" t="s">
        <v>212</v>
      </c>
      <c r="I20" s="113"/>
      <c r="J20" s="73"/>
      <c r="K20" s="114">
        <f>'3. Scénario E32a'!N41</f>
        <v>0</v>
      </c>
      <c r="L20" s="115">
        <f>'3. Scénario E32a'!O32</f>
        <v>0.4</v>
      </c>
      <c r="M20" s="116">
        <f t="shared" si="0"/>
        <v>2</v>
      </c>
      <c r="N20" s="116">
        <f t="shared" si="1"/>
        <v>0</v>
      </c>
      <c r="O20" s="116">
        <f t="shared" si="2"/>
        <v>0.8</v>
      </c>
      <c r="P20" s="117" t="str">
        <f>IF(D20=P3,K20,"0")</f>
        <v>0</v>
      </c>
      <c r="Q20" s="118" t="str">
        <f>IF(P20&lt;&gt;"0",(M20*P20/P28),"0")</f>
        <v>0</v>
      </c>
      <c r="R20" s="118" t="str">
        <f>IF(D20=R3,K20,"0")</f>
        <v>0</v>
      </c>
      <c r="S20" s="118" t="str">
        <f>IF(R20&lt;&gt;"0",(M20*R20/R28),"0")</f>
        <v>0</v>
      </c>
      <c r="T20" s="118" t="str">
        <f>IF(D20=T3,K20,"0")</f>
        <v>0</v>
      </c>
      <c r="U20" s="118" t="str">
        <f>IF(T20&lt;&gt;"0",(M20*T20/T28),"0")</f>
        <v>0</v>
      </c>
      <c r="V20" s="118" t="str">
        <f>IF(D20=V3,K20,"0")</f>
        <v>0</v>
      </c>
      <c r="W20" s="118" t="str">
        <f>IF(V20&lt;&gt;"0",(M20*V20/V28),"0")</f>
        <v>0</v>
      </c>
      <c r="X20" s="118" t="str">
        <f>IF(D20=X3,K20,"0")</f>
        <v>0</v>
      </c>
      <c r="Y20" s="118" t="str">
        <f>IF(X20&lt;&gt;"0",(M20*X20/X28),"0")</f>
        <v>0</v>
      </c>
      <c r="Z20" s="118" t="str">
        <f>IF(D20=Z3,K20,"0")</f>
        <v>0</v>
      </c>
      <c r="AA20" s="118" t="str">
        <f>IF(Z20&lt;&gt;"0",(M20*Z20/Z28),"0")</f>
        <v>0</v>
      </c>
      <c r="AB20" s="118" t="str">
        <f>IF(D20=AB3,K20,"0")</f>
        <v>0</v>
      </c>
      <c r="AC20" s="118" t="str">
        <f>IF(AB20&lt;&gt;"0",(M20*AB20/AB28),"0")</f>
        <v>0</v>
      </c>
      <c r="AD20" s="118" t="str">
        <f>IF(D20=AD3,K20,"0")</f>
        <v>0</v>
      </c>
      <c r="AE20" s="118" t="str">
        <f>IF(AD20&lt;&gt;"0",(M20*AD20/AD28),"0")</f>
        <v>0</v>
      </c>
      <c r="AF20" s="118" t="str">
        <f>IF(D20=AF3,K20,"0")</f>
        <v>0</v>
      </c>
      <c r="AG20" s="118" t="str">
        <f>IF(AF20&lt;&gt;"0",(M20*AF20/AF28),"0")</f>
        <v>0</v>
      </c>
      <c r="AH20" s="118" t="str">
        <f>IF(D20=Z3,K20,"0")</f>
        <v>0</v>
      </c>
      <c r="AI20" s="118" t="str">
        <f>IF(AH20&lt;&gt;"0",(M20*AH20/AH28),"0")</f>
        <v>0</v>
      </c>
      <c r="AJ20" s="118" t="str">
        <f>IF(D20=AJ3,K20,"0")</f>
        <v>0</v>
      </c>
      <c r="AK20" s="118" t="str">
        <f>IF(AJ20&lt;&gt;"0",(M20*AJ20/AJ28),"0")</f>
        <v>0</v>
      </c>
      <c r="AL20" s="118" t="str">
        <f>IF(D20=AL3,L20,"0")</f>
        <v>0</v>
      </c>
      <c r="AM20" s="118" t="str">
        <f>IF(AL20&lt;&gt;"0",(M20*AL20/AL28),"0")</f>
        <v>0</v>
      </c>
      <c r="AN20" s="118" t="str">
        <f>IF(D20=AN3,L20,"0")</f>
        <v>0</v>
      </c>
      <c r="AO20" s="118" t="str">
        <f>IF(AN20&lt;&gt;"0",(M20*AN20/AN28),"0")</f>
        <v>0</v>
      </c>
      <c r="AP20" s="118" t="str">
        <f>IF(D20=AP3,L20,"0")</f>
        <v>0</v>
      </c>
      <c r="AQ20" s="118" t="str">
        <f>IF(AP20&lt;&gt;"0",(M20*AP20/AP28),"0")</f>
        <v>0</v>
      </c>
      <c r="AR20" s="118">
        <f>IF(D20=AR3,L20,"0")</f>
        <v>0.4</v>
      </c>
      <c r="AS20" s="118">
        <f>IF(AR20&lt;&gt;"0",(M20*AR20/AR28),"0")</f>
        <v>2</v>
      </c>
      <c r="AT20" s="118" t="str">
        <f>IF(D20=AT3,L20,"0")</f>
        <v>0</v>
      </c>
      <c r="AU20" s="118" t="str">
        <f>IF(AT20&lt;&gt;"0",(M20*AT20/AT28),"0")</f>
        <v>0</v>
      </c>
      <c r="AV20" s="118" t="str">
        <f>IF(D20=AV3,L20,"0")</f>
        <v>0</v>
      </c>
      <c r="AW20" s="118" t="str">
        <f>IF(AV20&lt;&gt;"0",(M20*AV20/AV28),"0")</f>
        <v>0</v>
      </c>
      <c r="AX20" s="118" t="str">
        <f>IF(D20=AX3,L20,"0")</f>
        <v>0</v>
      </c>
      <c r="AY20" s="118" t="str">
        <f>IF(AX20&lt;&gt;"0",(M20*AX20/AX28),"0")</f>
        <v>0</v>
      </c>
      <c r="AZ20" s="118" t="str">
        <f>IF(D20=AZ3,L20,"0")</f>
        <v>0</v>
      </c>
      <c r="BA20" s="118" t="str">
        <f>IF(AZ20&lt;&gt;"0",(M20*AZ20/AZ28),"0")</f>
        <v>0</v>
      </c>
      <c r="BB20" s="118" t="str">
        <f>IF(D20=BB3,L20,"0")</f>
        <v>0</v>
      </c>
      <c r="BC20" s="118" t="str">
        <f>IF(BB20&lt;&gt;"0",(M20*BB20/BB28),"0")</f>
        <v>0</v>
      </c>
      <c r="BD20" s="118" t="str">
        <f>IF(D20=BD3,L20,"0")</f>
        <v>0</v>
      </c>
      <c r="BE20" s="118" t="str">
        <f>IF(BD20&lt;&gt;"0",(M20*BD20/BD28),"0")</f>
        <v>0</v>
      </c>
      <c r="BF20" s="118" t="str">
        <f>IF(D20=BF3,L20,"0")</f>
        <v>0</v>
      </c>
      <c r="BG20" s="118" t="str">
        <f>IF(BF20&lt;&gt;"0",(M20*BF20/BF28),"0")</f>
        <v>0</v>
      </c>
      <c r="BH20" s="118" t="str">
        <f>IF(D20=BH3,L20,"0")</f>
        <v>0</v>
      </c>
      <c r="BI20" s="118" t="str">
        <f>IF(BH20&lt;&gt;"0",(M20*BH20/BH28),"0")</f>
        <v>0</v>
      </c>
      <c r="BJ20" s="118" t="str">
        <f>IF(D20=BJ3,L20,"0")</f>
        <v>0</v>
      </c>
      <c r="BK20" s="118" t="str">
        <f>IF(BJ20&lt;&gt;"0",(M20*BJ20/BJ28),"0")</f>
        <v>0</v>
      </c>
      <c r="BL20" s="118" t="str">
        <f>IF(D20=BL3,L20,"0")</f>
        <v>0</v>
      </c>
      <c r="BM20" s="118" t="str">
        <f>IF(BL20&lt;&gt;"0",(M20*BL20/BL28),"0")</f>
        <v>0</v>
      </c>
      <c r="BN20" s="118" t="str">
        <f>IF(D20=BN3,L20,"0")</f>
        <v>0</v>
      </c>
      <c r="BO20" s="118" t="str">
        <f>IF(BN20&lt;&gt;"0",(M20*BN20/BN28),"0")</f>
        <v>0</v>
      </c>
      <c r="BP20" s="118" t="str">
        <f>IF(D20=BP3,L20,"0")</f>
        <v>0</v>
      </c>
      <c r="BQ20" s="118" t="str">
        <f>IF(BP20&lt;&gt;"0",(M20*BP20/BP28),"0")</f>
        <v>0</v>
      </c>
      <c r="BR20" s="118" t="str">
        <f>IF(D20=BR3,L20,"0")</f>
        <v>0</v>
      </c>
      <c r="BS20" s="118" t="str">
        <f>IF(BR20&lt;&gt;"0",(M20*BR20/BR28),"0")</f>
        <v>0</v>
      </c>
      <c r="BT20" s="118" t="str">
        <f>IF(D20=BT3,L20,"0")</f>
        <v>0</v>
      </c>
      <c r="BU20" s="118" t="str">
        <f>IF(BT20&lt;&gt;"0",(M20*BT20/BT28),"0")</f>
        <v>0</v>
      </c>
      <c r="BV20" s="118" t="str">
        <f>IF(D20=BV3,#REF!,"0")</f>
        <v>0</v>
      </c>
      <c r="BW20" s="118" t="str">
        <f>IF(BV20&lt;&gt;"0",(M20*BV20/BV28),"0")</f>
        <v>0</v>
      </c>
      <c r="BX20" s="118" t="str">
        <f>IF(D20=BX3,#REF!,"0")</f>
        <v>0</v>
      </c>
      <c r="BY20" s="118" t="str">
        <f>IF(BX20&lt;&gt;"0",(M20*BX20/BX28),"0")</f>
        <v>0</v>
      </c>
      <c r="BZ20" s="118" t="str">
        <f>IF(D20=BZ3,#REF!,"0")</f>
        <v>0</v>
      </c>
      <c r="CA20" s="118" t="str">
        <f>IF(BZ20&lt;&gt;"0",(M20*BZ20/BZ28),"0")</f>
        <v>0</v>
      </c>
      <c r="CB20" s="118" t="str">
        <f>IF(D20=CB3,L20,"0")</f>
        <v>0</v>
      </c>
      <c r="CC20" s="118" t="str">
        <f>IF(CB20&lt;&gt;"0",(M20*CB20/CB28),"0")</f>
        <v>0</v>
      </c>
      <c r="CD20" s="118" t="str">
        <f>IF(D20=CD3,#REF!,"0")</f>
        <v>0</v>
      </c>
      <c r="CE20" s="118" t="str">
        <f>IF(CD20&lt;&gt;"0",(M20*CD20/CD28),"0")</f>
        <v>0</v>
      </c>
      <c r="CF20" s="118" t="str">
        <f>IF(D20=CF3,#REF!,"0")</f>
        <v>0</v>
      </c>
      <c r="CG20" s="118" t="str">
        <f>IF(CF20&lt;&gt;"0",(M20*CF20/CF28),"0")</f>
        <v>0</v>
      </c>
      <c r="CH20" s="118" t="str">
        <f>IF(D20=CH3,#REF!,"0")</f>
        <v>0</v>
      </c>
      <c r="CI20" s="118" t="str">
        <f>IF(CH20&lt;&gt;"0",(M20*CH20/CH28),"0")</f>
        <v>0</v>
      </c>
      <c r="CJ20" s="118" t="str">
        <f>IF(D20=CJ3,#REF!,"0")</f>
        <v>0</v>
      </c>
      <c r="CK20" s="118" t="str">
        <f>IF(CJ20&lt;&gt;"0",(M20*CJ20/CJ28),"0")</f>
        <v>0</v>
      </c>
      <c r="CL20" s="118" t="str">
        <f>IF(D20=CL3,#REF!,"0")</f>
        <v>0</v>
      </c>
      <c r="CM20" s="118" t="str">
        <f>IF(CL20&lt;&gt;"0",(M20*CL20/CL28),"0")</f>
        <v>0</v>
      </c>
      <c r="CN20" s="118" t="str">
        <f>IF(D20=CN3,#REF!,"0")</f>
        <v>0</v>
      </c>
      <c r="CO20" s="118" t="str">
        <f>IF(CN20&lt;&gt;"0",(M20*CN20/CN28),"0")</f>
        <v>0</v>
      </c>
      <c r="CP20" s="118" t="str">
        <f>IF(D20=CP3,#REF!,"0")</f>
        <v>0</v>
      </c>
      <c r="CQ20" s="118" t="str">
        <f>IF(CP20&lt;&gt;"0",(M20*CP20/CP28),"0")</f>
        <v>0</v>
      </c>
      <c r="CR20" s="118" t="str">
        <f>IF(D20=CR3,#REF!,"0")</f>
        <v>0</v>
      </c>
      <c r="CS20" s="118" t="str">
        <f>IF(CR20&lt;&gt;"0",(M20*CR20/CR28),"0")</f>
        <v>0</v>
      </c>
      <c r="CT20" s="118" t="str">
        <f>IF(D20=CT3,#REF!,"0")</f>
        <v>0</v>
      </c>
      <c r="CU20" s="118" t="str">
        <f>IF(CT20&lt;&gt;"0",(M20*CT20/CT28),"0")</f>
        <v>0</v>
      </c>
      <c r="CV20" s="118" t="str">
        <f>IF(D20=CV3,#REF!,"0")</f>
        <v>0</v>
      </c>
      <c r="CW20" s="118" t="str">
        <f>IF(CV20&lt;&gt;"0",(M20*CV20/CV28),"0")</f>
        <v>0</v>
      </c>
      <c r="CX20" s="118" t="str">
        <f>IF(D20=CX3,#REF!,"0")</f>
        <v>0</v>
      </c>
      <c r="CY20" s="118" t="str">
        <f>IF(CX20&lt;&gt;"0",(M20*CX20/CX28),"0")</f>
        <v>0</v>
      </c>
      <c r="CZ20" s="118" t="str">
        <f>IF(D20=CZ3,#REF!,"0")</f>
        <v>0</v>
      </c>
      <c r="DA20" s="118" t="str">
        <f>IF(CZ20&lt;&gt;"0",(M20*CZ20/CZ28),"0")</f>
        <v>0</v>
      </c>
    </row>
    <row r="21" spans="2:105">
      <c r="B21" s="102">
        <v>10</v>
      </c>
      <c r="C21" s="103" t="s">
        <v>120</v>
      </c>
      <c r="D21" s="103" t="s">
        <v>153</v>
      </c>
      <c r="E21" s="67" t="str">
        <f>VLOOKUP(D21,Compétences!$A$220:$B$258,2,FALSE)</f>
        <v>Opérer le traitement des déchets</v>
      </c>
      <c r="F21" s="67" t="str">
        <f>VLOOKUP(D21,Compétences!$C$220:$D$258,2,FALSE)</f>
        <v>La zone d’intervention est remise en état</v>
      </c>
      <c r="G21" s="112"/>
      <c r="H21" s="113"/>
      <c r="I21" s="113"/>
      <c r="J21" s="73" t="s">
        <v>212</v>
      </c>
      <c r="K21" s="114">
        <f>'3. Scénario E32a'!N42</f>
        <v>0</v>
      </c>
      <c r="L21" s="115">
        <f>'3. Scénario E32a'!O33</f>
        <v>0</v>
      </c>
      <c r="M21" s="116">
        <f t="shared" si="0"/>
        <v>4</v>
      </c>
      <c r="N21" s="116">
        <f t="shared" si="1"/>
        <v>0</v>
      </c>
      <c r="O21" s="116">
        <f t="shared" si="2"/>
        <v>0</v>
      </c>
      <c r="P21" s="117" t="str">
        <f>IF(D21=P3,K21,"0")</f>
        <v>0</v>
      </c>
      <c r="Q21" s="118" t="str">
        <f>IF(P21&lt;&gt;"0",(M21*P21/P28),"0")</f>
        <v>0</v>
      </c>
      <c r="R21" s="118" t="str">
        <f>IF(D21=R3,K21,"0")</f>
        <v>0</v>
      </c>
      <c r="S21" s="118" t="str">
        <f>IF(R21&lt;&gt;"0",(M21*R21/R28),"0")</f>
        <v>0</v>
      </c>
      <c r="T21" s="118" t="str">
        <f>IF(D21=T3,K21,"0")</f>
        <v>0</v>
      </c>
      <c r="U21" s="118" t="str">
        <f>IF(T21&lt;&gt;"0",(M21*T21/T28),"0")</f>
        <v>0</v>
      </c>
      <c r="V21" s="118" t="str">
        <f>IF(D21=V3,K21,"0")</f>
        <v>0</v>
      </c>
      <c r="W21" s="118" t="str">
        <f>IF(V21&lt;&gt;"0",(M21*V21/V28),"0")</f>
        <v>0</v>
      </c>
      <c r="X21" s="118" t="str">
        <f>IF(D21=X3,K21,"0")</f>
        <v>0</v>
      </c>
      <c r="Y21" s="118" t="str">
        <f>IF(X21&lt;&gt;"0",(M21*X21/X28),"0")</f>
        <v>0</v>
      </c>
      <c r="Z21" s="118" t="str">
        <f>IF(D21=Z3,K21,"0")</f>
        <v>0</v>
      </c>
      <c r="AA21" s="118" t="str">
        <f>IF(Z21&lt;&gt;"0",(M21*Z21/Z28),"0")</f>
        <v>0</v>
      </c>
      <c r="AB21" s="118" t="str">
        <f>IF(D21=AB3,K21,"0")</f>
        <v>0</v>
      </c>
      <c r="AC21" s="118" t="str">
        <f>IF(AB21&lt;&gt;"0",(M21*AB21/AB28),"0")</f>
        <v>0</v>
      </c>
      <c r="AD21" s="118" t="str">
        <f>IF(D21=AD3,K21,"0")</f>
        <v>0</v>
      </c>
      <c r="AE21" s="118" t="str">
        <f>IF(AD21&lt;&gt;"0",(M21*AD21/AD28),"0")</f>
        <v>0</v>
      </c>
      <c r="AF21" s="118" t="str">
        <f>IF(D21=AF3,K21,"0")</f>
        <v>0</v>
      </c>
      <c r="AG21" s="118" t="str">
        <f>IF(AF21&lt;&gt;"0",(M21*AF21/AF28),"0")</f>
        <v>0</v>
      </c>
      <c r="AH21" s="118" t="str">
        <f>IF(D21=Z3,K21,"0")</f>
        <v>0</v>
      </c>
      <c r="AI21" s="118" t="str">
        <f>IF(AH21&lt;&gt;"0",(M21*AH21/AH28),"0")</f>
        <v>0</v>
      </c>
      <c r="AJ21" s="118" t="str">
        <f>IF(D21=AJ3,K21,"0")</f>
        <v>0</v>
      </c>
      <c r="AK21" s="118" t="str">
        <f>IF(AJ21&lt;&gt;"0",(M21*AJ21/AJ28),"0")</f>
        <v>0</v>
      </c>
      <c r="AL21" s="118" t="str">
        <f>IF(D21=AL3,L21,"0")</f>
        <v>0</v>
      </c>
      <c r="AM21" s="118" t="str">
        <f>IF(AL21&lt;&gt;"0",(M21*AL21/AL28),"0")</f>
        <v>0</v>
      </c>
      <c r="AN21" s="118" t="str">
        <f>IF(D21=AN3,L21,"0")</f>
        <v>0</v>
      </c>
      <c r="AO21" s="118" t="str">
        <f>IF(AN21&lt;&gt;"0",(M21*AN21/AN28),"0")</f>
        <v>0</v>
      </c>
      <c r="AP21" s="118" t="str">
        <f>IF(D21=AP3,L21,"0")</f>
        <v>0</v>
      </c>
      <c r="AQ21" s="118" t="str">
        <f>IF(AP21&lt;&gt;"0",(M21*AP21/AP28),"0")</f>
        <v>0</v>
      </c>
      <c r="AR21" s="118" t="str">
        <f>IF(D21=AR3,L21,"0")</f>
        <v>0</v>
      </c>
      <c r="AS21" s="118" t="str">
        <f>IF(AR21&lt;&gt;"0",(M21*AR21/AR28),"0")</f>
        <v>0</v>
      </c>
      <c r="AT21" s="118" t="str">
        <f>IF(D21=AT3,L21,"0")</f>
        <v>0</v>
      </c>
      <c r="AU21" s="118" t="str">
        <f>IF(AT21&lt;&gt;"0",(M21*AT21/AT28),"0")</f>
        <v>0</v>
      </c>
      <c r="AV21" s="118" t="str">
        <f>IF(D21=AV3,L21,"0")</f>
        <v>0</v>
      </c>
      <c r="AW21" s="118" t="str">
        <f>IF(AV21&lt;&gt;"0",(M21*AV21/AV28),"0")</f>
        <v>0</v>
      </c>
      <c r="AX21" s="118">
        <f>IF(D21=AX3,L21,"0")</f>
        <v>0</v>
      </c>
      <c r="AY21" s="118" t="e">
        <f>IF(AX21&lt;&gt;"0",(M21*AX21/AX28),"0")</f>
        <v>#DIV/0!</v>
      </c>
      <c r="AZ21" s="118" t="str">
        <f>IF(D21=AZ3,L21,"0")</f>
        <v>0</v>
      </c>
      <c r="BA21" s="118" t="str">
        <f>IF(AZ21&lt;&gt;"0",(M21*AZ21/AZ28),"0")</f>
        <v>0</v>
      </c>
      <c r="BB21" s="118" t="str">
        <f>IF(D21=BB3,L21,"0")</f>
        <v>0</v>
      </c>
      <c r="BC21" s="118" t="str">
        <f>IF(BB21&lt;&gt;"0",(M21*BB21/BB28),"0")</f>
        <v>0</v>
      </c>
      <c r="BD21" s="118" t="str">
        <f>IF(D21=BD3,L21,"0")</f>
        <v>0</v>
      </c>
      <c r="BE21" s="118" t="str">
        <f>IF(BD21&lt;&gt;"0",(M21*BD21/BD28),"0")</f>
        <v>0</v>
      </c>
      <c r="BF21" s="118" t="str">
        <f>IF(D21=BF3,L21,"0")</f>
        <v>0</v>
      </c>
      <c r="BG21" s="118" t="str">
        <f>IF(BF21&lt;&gt;"0",(M21*BF21/BF28),"0")</f>
        <v>0</v>
      </c>
      <c r="BH21" s="118" t="str">
        <f>IF(D21=BH3,L21,"0")</f>
        <v>0</v>
      </c>
      <c r="BI21" s="118" t="str">
        <f>IF(BH21&lt;&gt;"0",(M21*BH21/BH28),"0")</f>
        <v>0</v>
      </c>
      <c r="BJ21" s="118" t="str">
        <f>IF(D21=BJ3,L21,"0")</f>
        <v>0</v>
      </c>
      <c r="BK21" s="118" t="str">
        <f>IF(BJ21&lt;&gt;"0",(M21*BJ21/BJ28),"0")</f>
        <v>0</v>
      </c>
      <c r="BL21" s="118" t="str">
        <f>IF(D21=BL3,L21,"0")</f>
        <v>0</v>
      </c>
      <c r="BM21" s="118" t="str">
        <f>IF(BL21&lt;&gt;"0",(M21*BL21/BL28),"0")</f>
        <v>0</v>
      </c>
      <c r="BN21" s="118" t="str">
        <f>IF(D21=BN3,L21,"0")</f>
        <v>0</v>
      </c>
      <c r="BO21" s="118" t="str">
        <f>IF(BN21&lt;&gt;"0",(M21*BN21/BN28),"0")</f>
        <v>0</v>
      </c>
      <c r="BP21" s="118" t="str">
        <f>IF(D21=BP3,L21,"0")</f>
        <v>0</v>
      </c>
      <c r="BQ21" s="118" t="str">
        <f>IF(BP21&lt;&gt;"0",(M21*BP21/BP28),"0")</f>
        <v>0</v>
      </c>
      <c r="BR21" s="118" t="str">
        <f>IF(D21=BR3,L21,"0")</f>
        <v>0</v>
      </c>
      <c r="BS21" s="118" t="str">
        <f>IF(BR21&lt;&gt;"0",(M21*BR21/BR28),"0")</f>
        <v>0</v>
      </c>
      <c r="BT21" s="118" t="str">
        <f>IF(D21=BT3,L21,"0")</f>
        <v>0</v>
      </c>
      <c r="BU21" s="118" t="str">
        <f>IF(BT21&lt;&gt;"0",(M21*BT21/BT28),"0")</f>
        <v>0</v>
      </c>
      <c r="BV21" s="118" t="str">
        <f>IF(D21=BV3,#REF!,"0")</f>
        <v>0</v>
      </c>
      <c r="BW21" s="118" t="str">
        <f>IF(BV21&lt;&gt;"0",(M21*BV21/BV28),"0")</f>
        <v>0</v>
      </c>
      <c r="BX21" s="118" t="str">
        <f>IF(D21=BX3,#REF!,"0")</f>
        <v>0</v>
      </c>
      <c r="BY21" s="118" t="str">
        <f>IF(BX21&lt;&gt;"0",(M21*BX21/BX28),"0")</f>
        <v>0</v>
      </c>
      <c r="BZ21" s="118" t="str">
        <f>IF(D21=BZ3,#REF!,"0")</f>
        <v>0</v>
      </c>
      <c r="CA21" s="118" t="str">
        <f>IF(BZ21&lt;&gt;"0",(M21*BZ21/BZ28),"0")</f>
        <v>0</v>
      </c>
      <c r="CB21" s="118" t="str">
        <f>IF(D21=CB3,L21,"0")</f>
        <v>0</v>
      </c>
      <c r="CC21" s="118" t="str">
        <f>IF(CB21&lt;&gt;"0",(M21*CB21/CB28),"0")</f>
        <v>0</v>
      </c>
      <c r="CD21" s="118" t="str">
        <f>IF(D21=CD3,#REF!,"0")</f>
        <v>0</v>
      </c>
      <c r="CE21" s="118" t="str">
        <f>IF(CD21&lt;&gt;"0",(M21*CD21/CD28),"0")</f>
        <v>0</v>
      </c>
      <c r="CF21" s="118" t="str">
        <f>IF(D21=CF3,#REF!,"0")</f>
        <v>0</v>
      </c>
      <c r="CG21" s="118" t="str">
        <f>IF(CF21&lt;&gt;"0",(M21*CF21/CF28),"0")</f>
        <v>0</v>
      </c>
      <c r="CH21" s="118" t="str">
        <f>IF(D21=CH3,#REF!,"0")</f>
        <v>0</v>
      </c>
      <c r="CI21" s="118" t="str">
        <f>IF(CH21&lt;&gt;"0",(M21*CH21/CH28),"0")</f>
        <v>0</v>
      </c>
      <c r="CJ21" s="118" t="str">
        <f>IF(D21=CJ3,#REF!,"0")</f>
        <v>0</v>
      </c>
      <c r="CK21" s="118" t="str">
        <f>IF(CJ21&lt;&gt;"0",(M21*CJ21/CJ28),"0")</f>
        <v>0</v>
      </c>
      <c r="CL21" s="118" t="str">
        <f>IF(D21=CL3,#REF!,"0")</f>
        <v>0</v>
      </c>
      <c r="CM21" s="118" t="str">
        <f>IF(CL21&lt;&gt;"0",(M21*CL21/CL28),"0")</f>
        <v>0</v>
      </c>
      <c r="CN21" s="118" t="str">
        <f>IF(D21=CN3,#REF!,"0")</f>
        <v>0</v>
      </c>
      <c r="CO21" s="118" t="str">
        <f>IF(CN21&lt;&gt;"0",(M21*CN21/CN28),"0")</f>
        <v>0</v>
      </c>
      <c r="CP21" s="118" t="str">
        <f>IF(D21=CP3,#REF!,"0")</f>
        <v>0</v>
      </c>
      <c r="CQ21" s="118" t="str">
        <f>IF(CP21&lt;&gt;"0",(M21*CP21/CP28),"0")</f>
        <v>0</v>
      </c>
      <c r="CR21" s="118" t="str">
        <f>IF(D21=CR3,#REF!,"0")</f>
        <v>0</v>
      </c>
      <c r="CS21" s="118" t="str">
        <f>IF(CR21&lt;&gt;"0",(M21*CR21/CR28),"0")</f>
        <v>0</v>
      </c>
      <c r="CT21" s="118" t="str">
        <f>IF(D21=CT3,#REF!,"0")</f>
        <v>0</v>
      </c>
      <c r="CU21" s="118" t="str">
        <f>IF(CT21&lt;&gt;"0",(M21*CT21/CT28),"0")</f>
        <v>0</v>
      </c>
      <c r="CV21" s="118" t="str">
        <f>IF(D21=CV3,#REF!,"0")</f>
        <v>0</v>
      </c>
      <c r="CW21" s="118" t="str">
        <f>IF(CV21&lt;&gt;"0",(M21*CV21/CV28),"0")</f>
        <v>0</v>
      </c>
      <c r="CX21" s="118" t="str">
        <f>IF(D21=CX3,#REF!,"0")</f>
        <v>0</v>
      </c>
      <c r="CY21" s="118" t="str">
        <f>IF(CX21&lt;&gt;"0",(M21*CX21/CX28),"0")</f>
        <v>0</v>
      </c>
      <c r="CZ21" s="118" t="str">
        <f>IF(D21=CZ3,#REF!,"0")</f>
        <v>0</v>
      </c>
      <c r="DA21" s="118" t="str">
        <f>IF(CZ21&lt;&gt;"0",(M21*CZ21/CZ28),"0")</f>
        <v>0</v>
      </c>
    </row>
    <row r="22" spans="2:105">
      <c r="B22" s="102">
        <v>11</v>
      </c>
      <c r="C22" s="103" t="s">
        <v>121</v>
      </c>
      <c r="D22" s="103" t="s">
        <v>155</v>
      </c>
      <c r="E22" s="67" t="str">
        <f>VLOOKUP(D22,Compétences!$A$220:$B$258,2,FALSE)</f>
        <v>Formuler un compte-rendu, un rapport d’activité</v>
      </c>
      <c r="F22" s="67" t="str">
        <f>VLOOKUP(D22,Compétences!$C$220:$D$258,2,FALSE)</f>
        <v>Le compte-rendu est factuel et complet</v>
      </c>
      <c r="G22" s="112" t="s">
        <v>212</v>
      </c>
      <c r="H22" s="113"/>
      <c r="I22" s="113"/>
      <c r="J22" s="73"/>
      <c r="K22" s="114">
        <f>'3. Scénario E32a'!N44</f>
        <v>0</v>
      </c>
      <c r="L22" s="115">
        <f>'3. Scénario E32a'!O34</f>
        <v>0.2</v>
      </c>
      <c r="M22" s="116">
        <f t="shared" si="0"/>
        <v>1</v>
      </c>
      <c r="N22" s="116">
        <f t="shared" si="1"/>
        <v>0</v>
      </c>
      <c r="O22" s="116">
        <f t="shared" si="2"/>
        <v>0.2</v>
      </c>
      <c r="P22" s="117" t="str">
        <f>IF(D22=P3,K22,"0")</f>
        <v>0</v>
      </c>
      <c r="Q22" s="118" t="str">
        <f>IF(P22&lt;&gt;"0",(M22*P22/P28),"0")</f>
        <v>0</v>
      </c>
      <c r="R22" s="118" t="str">
        <f>IF(D22=R3,K22,"0")</f>
        <v>0</v>
      </c>
      <c r="S22" s="118" t="str">
        <f>IF(R22&lt;&gt;"0",(M22*R22/R28),"0")</f>
        <v>0</v>
      </c>
      <c r="T22" s="118" t="str">
        <f>IF(D22=T3,K22,"0")</f>
        <v>0</v>
      </c>
      <c r="U22" s="118" t="str">
        <f>IF(T22&lt;&gt;"0",(M22*T22/T28),"0")</f>
        <v>0</v>
      </c>
      <c r="V22" s="118" t="str">
        <f>IF(D22=V3,K22,"0")</f>
        <v>0</v>
      </c>
      <c r="W22" s="118" t="str">
        <f>IF(V22&lt;&gt;"0",(M22*V22/V28),"0")</f>
        <v>0</v>
      </c>
      <c r="X22" s="118" t="str">
        <f>IF(D22=X3,K22,"0")</f>
        <v>0</v>
      </c>
      <c r="Y22" s="118" t="str">
        <f>IF(X22&lt;&gt;"0",(M22*X22/X28),"0")</f>
        <v>0</v>
      </c>
      <c r="Z22" s="118" t="str">
        <f>IF(D22=Z3,K22,"0")</f>
        <v>0</v>
      </c>
      <c r="AA22" s="118" t="str">
        <f>IF(Z22&lt;&gt;"0",(M22*Z22/Z28),"0")</f>
        <v>0</v>
      </c>
      <c r="AB22" s="118" t="str">
        <f>IF(D22=AB3,K22,"0")</f>
        <v>0</v>
      </c>
      <c r="AC22" s="118" t="str">
        <f>IF(AB22&lt;&gt;"0",(M22*AB22/AB28),"0")</f>
        <v>0</v>
      </c>
      <c r="AD22" s="118" t="str">
        <f>IF(D22=AD3,K22,"0")</f>
        <v>0</v>
      </c>
      <c r="AE22" s="118" t="str">
        <f>IF(AD22&lt;&gt;"0",(M22*AD22/AD28),"0")</f>
        <v>0</v>
      </c>
      <c r="AF22" s="118" t="str">
        <f>IF(D22=AF3,K22,"0")</f>
        <v>0</v>
      </c>
      <c r="AG22" s="118" t="str">
        <f>IF(AF22&lt;&gt;"0",(M22*AF22/AF28),"0")</f>
        <v>0</v>
      </c>
      <c r="AH22" s="118" t="str">
        <f>IF(D22=Z3,K22,"0")</f>
        <v>0</v>
      </c>
      <c r="AI22" s="118" t="str">
        <f>IF(AH22&lt;&gt;"0",(M22*AH22/AH28),"0")</f>
        <v>0</v>
      </c>
      <c r="AJ22" s="118" t="str">
        <f>IF(D22=AJ3,K22,"0")</f>
        <v>0</v>
      </c>
      <c r="AK22" s="118" t="str">
        <f>IF(AJ22&lt;&gt;"0",(M22*AJ22/AJ28),"0")</f>
        <v>0</v>
      </c>
      <c r="AL22" s="118" t="str">
        <f>IF(D22=AL3,L22,"0")</f>
        <v>0</v>
      </c>
      <c r="AM22" s="118" t="str">
        <f>IF(AL22&lt;&gt;"0",(M22*AL22/AL28),"0")</f>
        <v>0</v>
      </c>
      <c r="AN22" s="118" t="str">
        <f>IF(D22=AN3,L22,"0")</f>
        <v>0</v>
      </c>
      <c r="AO22" s="118" t="str">
        <f>IF(AN22&lt;&gt;"0",(M22*AN22/AN28),"0")</f>
        <v>0</v>
      </c>
      <c r="AP22" s="118" t="str">
        <f>IF(D22=AP3,L22,"0")</f>
        <v>0</v>
      </c>
      <c r="AQ22" s="118" t="str">
        <f>IF(AP22&lt;&gt;"0",(M22*AP22/AP28),"0")</f>
        <v>0</v>
      </c>
      <c r="AR22" s="118" t="str">
        <f>IF(D22=AR3,L22,"0")</f>
        <v>0</v>
      </c>
      <c r="AS22" s="118" t="str">
        <f>IF(AR22&lt;&gt;"0",(M22*AR22/AR28),"0")</f>
        <v>0</v>
      </c>
      <c r="AT22" s="118">
        <f>IF(D22=AT3,L22,"0")</f>
        <v>0.2</v>
      </c>
      <c r="AU22" s="118">
        <f>IF(AT22&lt;&gt;"0",(M22*AT22/AT28),"0")</f>
        <v>1</v>
      </c>
      <c r="AV22" s="118" t="str">
        <f>IF(D22=AV3,L22,"0")</f>
        <v>0</v>
      </c>
      <c r="AW22" s="118" t="str">
        <f>IF(AV22&lt;&gt;"0",(M22*AV22/AV28),"0")</f>
        <v>0</v>
      </c>
      <c r="AX22" s="118" t="str">
        <f>IF(D22=AX3,L22,"0")</f>
        <v>0</v>
      </c>
      <c r="AY22" s="118" t="str">
        <f>IF(AX22&lt;&gt;"0",(M22*AX22/AX28),"0")</f>
        <v>0</v>
      </c>
      <c r="AZ22" s="118" t="str">
        <f>IF(D22=AZ3,L22,"0")</f>
        <v>0</v>
      </c>
      <c r="BA22" s="118" t="str">
        <f>IF(AZ22&lt;&gt;"0",(M22*AZ22/AZ28),"0")</f>
        <v>0</v>
      </c>
      <c r="BB22" s="118" t="str">
        <f>IF(D22=BB3,L22,"0")</f>
        <v>0</v>
      </c>
      <c r="BC22" s="118" t="str">
        <f>IF(BB22&lt;&gt;"0",(M22*BB22/BB28),"0")</f>
        <v>0</v>
      </c>
      <c r="BD22" s="118" t="str">
        <f>IF(D22=BD3,L22,"0")</f>
        <v>0</v>
      </c>
      <c r="BE22" s="118" t="str">
        <f>IF(BD22&lt;&gt;"0",(M22*BD22/BD28),"0")</f>
        <v>0</v>
      </c>
      <c r="BF22" s="118" t="str">
        <f>IF(D22=BF3,L22,"0")</f>
        <v>0</v>
      </c>
      <c r="BG22" s="118" t="str">
        <f>IF(BF22&lt;&gt;"0",(M22*BF22/BF28),"0")</f>
        <v>0</v>
      </c>
      <c r="BH22" s="118" t="str">
        <f>IF(D22=BH3,L22,"0")</f>
        <v>0</v>
      </c>
      <c r="BI22" s="118" t="str">
        <f>IF(BH22&lt;&gt;"0",(M22*BH22/BH28),"0")</f>
        <v>0</v>
      </c>
      <c r="BJ22" s="118" t="str">
        <f>IF(D22=BJ3,L22,"0")</f>
        <v>0</v>
      </c>
      <c r="BK22" s="118" t="str">
        <f>IF(BJ22&lt;&gt;"0",(M22*BJ22/BJ28),"0")</f>
        <v>0</v>
      </c>
      <c r="BL22" s="118" t="str">
        <f>IF(D22=BL3,L22,"0")</f>
        <v>0</v>
      </c>
      <c r="BM22" s="118" t="str">
        <f>IF(BL22&lt;&gt;"0",(M22*BL22/BL28),"0")</f>
        <v>0</v>
      </c>
      <c r="BN22" s="118" t="str">
        <f>IF(D22=BN3,L22,"0")</f>
        <v>0</v>
      </c>
      <c r="BO22" s="118" t="str">
        <f>IF(BN22&lt;&gt;"0",(M22*BN22/BN28),"0")</f>
        <v>0</v>
      </c>
      <c r="BP22" s="118" t="str">
        <f>IF(D22=BP3,L22,"0")</f>
        <v>0</v>
      </c>
      <c r="BQ22" s="118" t="str">
        <f>IF(BP22&lt;&gt;"0",(M22*BP22/BP28),"0")</f>
        <v>0</v>
      </c>
      <c r="BR22" s="118" t="str">
        <f>IF(D22=BR3,L22,"0")</f>
        <v>0</v>
      </c>
      <c r="BS22" s="118" t="str">
        <f>IF(BR22&lt;&gt;"0",(M22*BR22/BR28),"0")</f>
        <v>0</v>
      </c>
      <c r="BT22" s="118" t="str">
        <f>IF(D22=BT3,L22,"0")</f>
        <v>0</v>
      </c>
      <c r="BU22" s="118" t="str">
        <f>IF(BT22&lt;&gt;"0",(M22*BT22/BT28),"0")</f>
        <v>0</v>
      </c>
      <c r="BV22" s="118" t="str">
        <f>IF(D22=BV3,#REF!,"0")</f>
        <v>0</v>
      </c>
      <c r="BW22" s="118" t="str">
        <f>IF(BV22&lt;&gt;"0",(M22*BV22/BV28),"0")</f>
        <v>0</v>
      </c>
      <c r="BX22" s="118" t="str">
        <f>IF(D22=BX3,#REF!,"0")</f>
        <v>0</v>
      </c>
      <c r="BY22" s="118" t="str">
        <f>IF(BX22&lt;&gt;"0",(M22*BX22/BX28),"0")</f>
        <v>0</v>
      </c>
      <c r="BZ22" s="118" t="str">
        <f>IF(D22=BZ3,#REF!,"0")</f>
        <v>0</v>
      </c>
      <c r="CA22" s="118" t="str">
        <f>IF(BZ22&lt;&gt;"0",(M22*BZ22/BZ28),"0")</f>
        <v>0</v>
      </c>
      <c r="CB22" s="118" t="str">
        <f>IF(D22=CB3,L22,"0")</f>
        <v>0</v>
      </c>
      <c r="CC22" s="118" t="str">
        <f>IF(CB22&lt;&gt;"0",(M22*CB22/CB28),"0")</f>
        <v>0</v>
      </c>
      <c r="CD22" s="118" t="str">
        <f>IF(D22=CD3,#REF!,"0")</f>
        <v>0</v>
      </c>
      <c r="CE22" s="118" t="str">
        <f>IF(CD22&lt;&gt;"0",(M22*CD22/CD28),"0")</f>
        <v>0</v>
      </c>
      <c r="CF22" s="118" t="str">
        <f>IF(D22=CF3,#REF!,"0")</f>
        <v>0</v>
      </c>
      <c r="CG22" s="118" t="str">
        <f>IF(CF22&lt;&gt;"0",(M22*CF22/CF28),"0")</f>
        <v>0</v>
      </c>
      <c r="CH22" s="118" t="str">
        <f>IF(D22=CH3,#REF!,"0")</f>
        <v>0</v>
      </c>
      <c r="CI22" s="118" t="str">
        <f>IF(CH22&lt;&gt;"0",(M22*CH22/CH28),"0")</f>
        <v>0</v>
      </c>
      <c r="CJ22" s="118" t="str">
        <f>IF(D22=CJ3,#REF!,"0")</f>
        <v>0</v>
      </c>
      <c r="CK22" s="118" t="str">
        <f>IF(CJ22&lt;&gt;"0",(M22*CJ22/CJ28),"0")</f>
        <v>0</v>
      </c>
      <c r="CL22" s="118" t="str">
        <f>IF(D22=CL3,#REF!,"0")</f>
        <v>0</v>
      </c>
      <c r="CM22" s="118" t="str">
        <f>IF(CL22&lt;&gt;"0",(M22*CL22/CL28),"0")</f>
        <v>0</v>
      </c>
      <c r="CN22" s="118" t="str">
        <f>IF(D22=CN3,#REF!,"0")</f>
        <v>0</v>
      </c>
      <c r="CO22" s="118" t="str">
        <f>IF(CN22&lt;&gt;"0",(M22*CN22/CN28),"0")</f>
        <v>0</v>
      </c>
      <c r="CP22" s="118" t="str">
        <f>IF(D22=CP3,#REF!,"0")</f>
        <v>0</v>
      </c>
      <c r="CQ22" s="118" t="str">
        <f>IF(CP22&lt;&gt;"0",(M22*CP22/CP28),"0")</f>
        <v>0</v>
      </c>
      <c r="CR22" s="118" t="str">
        <f>IF(D22=CR3,#REF!,"0")</f>
        <v>0</v>
      </c>
      <c r="CS22" s="118" t="str">
        <f>IF(CR22&lt;&gt;"0",(M22*CR22/CR28),"0")</f>
        <v>0</v>
      </c>
      <c r="CT22" s="118" t="str">
        <f>IF(D22=CT3,#REF!,"0")</f>
        <v>0</v>
      </c>
      <c r="CU22" s="118" t="str">
        <f>IF(CT22&lt;&gt;"0",(M22*CT22/CT28),"0")</f>
        <v>0</v>
      </c>
      <c r="CV22" s="118" t="str">
        <f>IF(D22=CV3,#REF!,"0")</f>
        <v>0</v>
      </c>
      <c r="CW22" s="118" t="str">
        <f>IF(CV22&lt;&gt;"0",(M22*CV22/CV28),"0")</f>
        <v>0</v>
      </c>
      <c r="CX22" s="118" t="str">
        <f>IF(D22=CX3,#REF!,"0")</f>
        <v>0</v>
      </c>
      <c r="CY22" s="118" t="str">
        <f>IF(CX22&lt;&gt;"0",(M22*CX22/CX28),"0")</f>
        <v>0</v>
      </c>
      <c r="CZ22" s="118" t="str">
        <f>IF(D22=CZ3,#REF!,"0")</f>
        <v>0</v>
      </c>
      <c r="DA22" s="118" t="str">
        <f>IF(CZ22&lt;&gt;"0",(M22*CZ22/CZ28),"0")</f>
        <v>0</v>
      </c>
    </row>
    <row r="23" spans="2:105">
      <c r="B23" s="102"/>
      <c r="C23" s="103"/>
      <c r="D23" s="103"/>
      <c r="E23" s="103"/>
      <c r="F23" s="119"/>
      <c r="G23" s="112"/>
      <c r="H23" s="113"/>
      <c r="I23" s="113"/>
      <c r="J23" s="73"/>
      <c r="K23" s="114"/>
      <c r="L23" s="115"/>
      <c r="M23" s="116">
        <f t="shared" si="0"/>
        <v>0</v>
      </c>
      <c r="N23" s="116">
        <f t="shared" si="1"/>
        <v>0</v>
      </c>
      <c r="O23" s="116">
        <f t="shared" si="2"/>
        <v>0</v>
      </c>
      <c r="P23" s="117" t="str">
        <f>IF(D23=P3,K23,"0")</f>
        <v>0</v>
      </c>
      <c r="Q23" s="118" t="str">
        <f>IF(P23&lt;&gt;"0",(M23*P23/P28),"0")</f>
        <v>0</v>
      </c>
      <c r="R23" s="118" t="str">
        <f>IF(D23=R3,K23,"0")</f>
        <v>0</v>
      </c>
      <c r="S23" s="118" t="str">
        <f>IF(R23&lt;&gt;"0",(M23*R23/R28),"0")</f>
        <v>0</v>
      </c>
      <c r="T23" s="118" t="str">
        <f>IF(D23=T3,K23,"0")</f>
        <v>0</v>
      </c>
      <c r="U23" s="118" t="str">
        <f>IF(T23&lt;&gt;"0",(M23*T23/T28),"0")</f>
        <v>0</v>
      </c>
      <c r="V23" s="118" t="str">
        <f>IF(D23=V3,K23,"0")</f>
        <v>0</v>
      </c>
      <c r="W23" s="118" t="str">
        <f>IF(V23&lt;&gt;"0",(M23*V23/V28),"0")</f>
        <v>0</v>
      </c>
      <c r="X23" s="118" t="str">
        <f>IF(D23=X3,K23,"0")</f>
        <v>0</v>
      </c>
      <c r="Y23" s="118" t="str">
        <f>IF(X23&lt;&gt;"0",(M23*X23/X28),"0")</f>
        <v>0</v>
      </c>
      <c r="Z23" s="118" t="str">
        <f>IF(D23=Z3,K23,"0")</f>
        <v>0</v>
      </c>
      <c r="AA23" s="118" t="str">
        <f>IF(Z23&lt;&gt;"0",(M23*Z23/Z28),"0")</f>
        <v>0</v>
      </c>
      <c r="AB23" s="118" t="str">
        <f>IF(D23=AB3,K23,"0")</f>
        <v>0</v>
      </c>
      <c r="AC23" s="118" t="str">
        <f>IF(AB23&lt;&gt;"0",(M23*AB23/AB28),"0")</f>
        <v>0</v>
      </c>
      <c r="AD23" s="118" t="str">
        <f>IF(D23=AD3,K23,"0")</f>
        <v>0</v>
      </c>
      <c r="AE23" s="118" t="str">
        <f>IF(AD23&lt;&gt;"0",(M23*AD23/AD28),"0")</f>
        <v>0</v>
      </c>
      <c r="AF23" s="118" t="str">
        <f>IF(D23=AF3,K23,"0")</f>
        <v>0</v>
      </c>
      <c r="AG23" s="118" t="str">
        <f>IF(AF23&lt;&gt;"0",(M23*AF23/AF28),"0")</f>
        <v>0</v>
      </c>
      <c r="AH23" s="118" t="str">
        <f>IF(D23=Z3,K23,"0")</f>
        <v>0</v>
      </c>
      <c r="AI23" s="118" t="str">
        <f>IF(AH23&lt;&gt;"0",(M23*AH23/AH28),"0")</f>
        <v>0</v>
      </c>
      <c r="AJ23" s="118" t="str">
        <f>IF(D23=AJ3,K23,"0")</f>
        <v>0</v>
      </c>
      <c r="AK23" s="118" t="str">
        <f>IF(AJ23&lt;&gt;"0",(M23*AJ23/AJ28),"0")</f>
        <v>0</v>
      </c>
      <c r="AL23" s="118" t="str">
        <f>IF(D23=AL3,L23,"0")</f>
        <v>0</v>
      </c>
      <c r="AM23" s="118" t="str">
        <f>IF(AL23&lt;&gt;"0",(M23*AL23/AL28),"0")</f>
        <v>0</v>
      </c>
      <c r="AN23" s="118" t="str">
        <f>IF(D23=AN3,L23,"0")</f>
        <v>0</v>
      </c>
      <c r="AO23" s="118" t="str">
        <f>IF(AN23&lt;&gt;"0",(M23*AN23/AN28),"0")</f>
        <v>0</v>
      </c>
      <c r="AP23" s="118" t="str">
        <f>IF(D23=AP3,L23,"0")</f>
        <v>0</v>
      </c>
      <c r="AQ23" s="118" t="str">
        <f>IF(AP23&lt;&gt;"0",(M23*AP23/AP28),"0")</f>
        <v>0</v>
      </c>
      <c r="AR23" s="118" t="str">
        <f>IF(D23=AR3,L23,"0")</f>
        <v>0</v>
      </c>
      <c r="AS23" s="118" t="str">
        <f>IF(AR23&lt;&gt;"0",(M23*AR23/AR28),"0")</f>
        <v>0</v>
      </c>
      <c r="AT23" s="118" t="str">
        <f>IF(D23=AT3,L23,"0")</f>
        <v>0</v>
      </c>
      <c r="AU23" s="118" t="str">
        <f>IF(AT23&lt;&gt;"0",(M23*AT23/AT28),"0")</f>
        <v>0</v>
      </c>
      <c r="AV23" s="118" t="str">
        <f>IF(D23=AV3,L23,"0")</f>
        <v>0</v>
      </c>
      <c r="AW23" s="118" t="str">
        <f>IF(AV23&lt;&gt;"0",(M23*AV23/AV28),"0")</f>
        <v>0</v>
      </c>
      <c r="AX23" s="118" t="str">
        <f>IF(D23=AX3,L23,"0")</f>
        <v>0</v>
      </c>
      <c r="AY23" s="118" t="str">
        <f>IF(AX23&lt;&gt;"0",(M23*AX23/AX28),"0")</f>
        <v>0</v>
      </c>
      <c r="AZ23" s="118" t="str">
        <f>IF(D23=AZ3,L23,"0")</f>
        <v>0</v>
      </c>
      <c r="BA23" s="118" t="str">
        <f>IF(AZ23&lt;&gt;"0",(M23*AZ23/AZ28),"0")</f>
        <v>0</v>
      </c>
      <c r="BB23" s="118" t="str">
        <f>IF(D23=BB3,L23,"0")</f>
        <v>0</v>
      </c>
      <c r="BC23" s="118" t="str">
        <f>IF(BB23&lt;&gt;"0",(M23*BB23/BB28),"0")</f>
        <v>0</v>
      </c>
      <c r="BD23" s="118" t="str">
        <f>IF(D23=BD3,L23,"0")</f>
        <v>0</v>
      </c>
      <c r="BE23" s="118" t="str">
        <f>IF(BD23&lt;&gt;"0",(M23*BD23/BD28),"0")</f>
        <v>0</v>
      </c>
      <c r="BF23" s="118" t="str">
        <f>IF(D23=BF3,L23,"0")</f>
        <v>0</v>
      </c>
      <c r="BG23" s="118" t="str">
        <f>IF(BF23&lt;&gt;"0",(M23*BF23/BF28),"0")</f>
        <v>0</v>
      </c>
      <c r="BH23" s="118" t="str">
        <f>IF(D23=BH3,L23,"0")</f>
        <v>0</v>
      </c>
      <c r="BI23" s="118" t="str">
        <f>IF(BH23&lt;&gt;"0",(M23*BH23/BH28),"0")</f>
        <v>0</v>
      </c>
      <c r="BJ23" s="118" t="str">
        <f>IF(D23=BJ3,L23,"0")</f>
        <v>0</v>
      </c>
      <c r="BK23" s="118" t="str">
        <f>IF(BJ23&lt;&gt;"0",(M23*BJ23/BJ28),"0")</f>
        <v>0</v>
      </c>
      <c r="BL23" s="118" t="str">
        <f>IF(D23=BL3,L23,"0")</f>
        <v>0</v>
      </c>
      <c r="BM23" s="118" t="str">
        <f>IF(BL23&lt;&gt;"0",(M23*BL23/BL28),"0")</f>
        <v>0</v>
      </c>
      <c r="BN23" s="118" t="str">
        <f>IF(D23=BN3,L23,"0")</f>
        <v>0</v>
      </c>
      <c r="BO23" s="118" t="str">
        <f>IF(BN23&lt;&gt;"0",(M23*BN23/BN28),"0")</f>
        <v>0</v>
      </c>
      <c r="BP23" s="118" t="str">
        <f>IF(D23=BP3,L23,"0")</f>
        <v>0</v>
      </c>
      <c r="BQ23" s="118" t="str">
        <f>IF(BP23&lt;&gt;"0",(M23*BP23/BP28),"0")</f>
        <v>0</v>
      </c>
      <c r="BR23" s="118" t="str">
        <f>IF(D23=BR3,L23,"0")</f>
        <v>0</v>
      </c>
      <c r="BS23" s="118" t="str">
        <f>IF(BR23&lt;&gt;"0",(M23*BR23/BR28),"0")</f>
        <v>0</v>
      </c>
      <c r="BT23" s="118" t="str">
        <f>IF(D23=BT3,L23,"0")</f>
        <v>0</v>
      </c>
      <c r="BU23" s="118" t="str">
        <f>IF(BT23&lt;&gt;"0",(M23*BT23/BT28),"0")</f>
        <v>0</v>
      </c>
      <c r="BV23" s="118" t="str">
        <f>IF(D23=BV3,#REF!,"0")</f>
        <v>0</v>
      </c>
      <c r="BW23" s="118" t="str">
        <f>IF(BV23&lt;&gt;"0",(M23*BV23/BV28),"0")</f>
        <v>0</v>
      </c>
      <c r="BX23" s="118" t="str">
        <f>IF(D23=BX3,#REF!,"0")</f>
        <v>0</v>
      </c>
      <c r="BY23" s="118" t="str">
        <f>IF(BX23&lt;&gt;"0",(M23*BX23/BX28),"0")</f>
        <v>0</v>
      </c>
      <c r="BZ23" s="118" t="str">
        <f>IF(D23=BZ3,#REF!,"0")</f>
        <v>0</v>
      </c>
      <c r="CA23" s="118" t="str">
        <f>IF(BZ23&lt;&gt;"0",(M23*BZ23/BZ28),"0")</f>
        <v>0</v>
      </c>
      <c r="CB23" s="118" t="str">
        <f>IF(D23=CB3,L23,"0")</f>
        <v>0</v>
      </c>
      <c r="CC23" s="118" t="str">
        <f>IF(CB23&lt;&gt;"0",(M23*CB23/CB28),"0")</f>
        <v>0</v>
      </c>
      <c r="CD23" s="118" t="str">
        <f>IF(D23=CD3,#REF!,"0")</f>
        <v>0</v>
      </c>
      <c r="CE23" s="118" t="str">
        <f>IF(CD23&lt;&gt;"0",(M23*CD23/CD28),"0")</f>
        <v>0</v>
      </c>
      <c r="CF23" s="118" t="str">
        <f>IF(D23=CF3,#REF!,"0")</f>
        <v>0</v>
      </c>
      <c r="CG23" s="118" t="str">
        <f>IF(CF23&lt;&gt;"0",(M23*CF23/CF28),"0")</f>
        <v>0</v>
      </c>
      <c r="CH23" s="118" t="str">
        <f>IF(D23=CH3,#REF!,"0")</f>
        <v>0</v>
      </c>
      <c r="CI23" s="118" t="str">
        <f>IF(CH23&lt;&gt;"0",(M23*CH23/CH28),"0")</f>
        <v>0</v>
      </c>
      <c r="CJ23" s="118" t="str">
        <f>IF(D23=CJ3,#REF!,"0")</f>
        <v>0</v>
      </c>
      <c r="CK23" s="118" t="str">
        <f>IF(CJ23&lt;&gt;"0",(M23*CJ23/CJ28),"0")</f>
        <v>0</v>
      </c>
      <c r="CL23" s="118" t="str">
        <f>IF(D23=CL3,#REF!,"0")</f>
        <v>0</v>
      </c>
      <c r="CM23" s="118" t="str">
        <f>IF(CL23&lt;&gt;"0",(M23*CL23/CL28),"0")</f>
        <v>0</v>
      </c>
      <c r="CN23" s="118" t="str">
        <f>IF(D23=CN3,#REF!,"0")</f>
        <v>0</v>
      </c>
      <c r="CO23" s="118" t="str">
        <f>IF(CN23&lt;&gt;"0",(M23*CN23/CN28),"0")</f>
        <v>0</v>
      </c>
      <c r="CP23" s="118" t="str">
        <f>IF(D23=CP3,#REF!,"0")</f>
        <v>0</v>
      </c>
      <c r="CQ23" s="118" t="str">
        <f>IF(CP23&lt;&gt;"0",(M23*CP23/CP28),"0")</f>
        <v>0</v>
      </c>
      <c r="CR23" s="118" t="str">
        <f>IF(D23=CR3,#REF!,"0")</f>
        <v>0</v>
      </c>
      <c r="CS23" s="118" t="str">
        <f>IF(CR23&lt;&gt;"0",(M23*CR23/CR28),"0")</f>
        <v>0</v>
      </c>
      <c r="CT23" s="118" t="str">
        <f>IF(D23=CT3,#REF!,"0")</f>
        <v>0</v>
      </c>
      <c r="CU23" s="118" t="str">
        <f>IF(CT23&lt;&gt;"0",(M23*CT23/CT28),"0")</f>
        <v>0</v>
      </c>
      <c r="CV23" s="118" t="str">
        <f>IF(D23=CV3,#REF!,"0")</f>
        <v>0</v>
      </c>
      <c r="CW23" s="118" t="str">
        <f>IF(CV23&lt;&gt;"0",(M23*CV23/CV28),"0")</f>
        <v>0</v>
      </c>
      <c r="CX23" s="118" t="str">
        <f>IF(D23=CX3,#REF!,"0")</f>
        <v>0</v>
      </c>
      <c r="CY23" s="118" t="str">
        <f>IF(CX23&lt;&gt;"0",(M23*CX23/CX28),"0")</f>
        <v>0</v>
      </c>
      <c r="CZ23" s="118" t="str">
        <f>IF(D23=CZ3,#REF!,"0")</f>
        <v>0</v>
      </c>
      <c r="DA23" s="118" t="str">
        <f>IF(CZ23&lt;&gt;"0",(M23*CZ23/CZ28),"0")</f>
        <v>0</v>
      </c>
    </row>
    <row r="24" spans="2:105">
      <c r="B24" s="102"/>
      <c r="C24" s="103"/>
      <c r="D24" s="103"/>
      <c r="E24" s="103"/>
      <c r="F24" s="119"/>
      <c r="G24" s="112"/>
      <c r="H24" s="113"/>
      <c r="I24" s="113"/>
      <c r="J24" s="73"/>
      <c r="K24" s="114"/>
      <c r="L24" s="115"/>
      <c r="M24" s="116">
        <f t="shared" si="0"/>
        <v>0</v>
      </c>
      <c r="N24" s="116">
        <f t="shared" si="1"/>
        <v>0</v>
      </c>
      <c r="O24" s="116">
        <f t="shared" si="2"/>
        <v>0</v>
      </c>
      <c r="P24" s="117" t="str">
        <f>IF(D24=P3,K24,"0")</f>
        <v>0</v>
      </c>
      <c r="Q24" s="118" t="str">
        <f>IF(P24&lt;&gt;"0",(M24*P24/P28),"0")</f>
        <v>0</v>
      </c>
      <c r="R24" s="118" t="str">
        <f>IF(D24=R3,K24,"0")</f>
        <v>0</v>
      </c>
      <c r="S24" s="118" t="str">
        <f>IF(R24&lt;&gt;"0",(M24*R24/R28),"0")</f>
        <v>0</v>
      </c>
      <c r="T24" s="118" t="str">
        <f>IF(D24=T3,K24,"0")</f>
        <v>0</v>
      </c>
      <c r="U24" s="118" t="str">
        <f>IF(T24&lt;&gt;"0",(M24*T24/T28),"0")</f>
        <v>0</v>
      </c>
      <c r="V24" s="118" t="str">
        <f>IF(D24=V3,K24,"0")</f>
        <v>0</v>
      </c>
      <c r="W24" s="118" t="str">
        <f>IF(V24&lt;&gt;"0",(M24*V24/V28),"0")</f>
        <v>0</v>
      </c>
      <c r="X24" s="118" t="str">
        <f>IF(D24=X3,K24,"0")</f>
        <v>0</v>
      </c>
      <c r="Y24" s="118" t="str">
        <f>IF(X24&lt;&gt;"0",(M24*X24/X28),"0")</f>
        <v>0</v>
      </c>
      <c r="Z24" s="118" t="str">
        <f>IF(D24=Z3,K24,"0")</f>
        <v>0</v>
      </c>
      <c r="AA24" s="118" t="str">
        <f>IF(Z24&lt;&gt;"0",(M24*Z24/Z28),"0")</f>
        <v>0</v>
      </c>
      <c r="AB24" s="118" t="str">
        <f>IF(D24=AB3,K24,"0")</f>
        <v>0</v>
      </c>
      <c r="AC24" s="118" t="str">
        <f>IF(AB24&lt;&gt;"0",(M24*AB24/AB28),"0")</f>
        <v>0</v>
      </c>
      <c r="AD24" s="118" t="str">
        <f>IF(D24=AD3,K24,"0")</f>
        <v>0</v>
      </c>
      <c r="AE24" s="118" t="str">
        <f>IF(AD24&lt;&gt;"0",(M24*AD24/AD28),"0")</f>
        <v>0</v>
      </c>
      <c r="AF24" s="118" t="str">
        <f>IF(D24=AF3,K24,"0")</f>
        <v>0</v>
      </c>
      <c r="AG24" s="118" t="str">
        <f>IF(AF24&lt;&gt;"0",(M24*AF24/AF28),"0")</f>
        <v>0</v>
      </c>
      <c r="AH24" s="118" t="str">
        <f>IF(D24=Z3,K24,"0")</f>
        <v>0</v>
      </c>
      <c r="AI24" s="118" t="str">
        <f>IF(AH24&lt;&gt;"0",(M24*AH24/AH28),"0")</f>
        <v>0</v>
      </c>
      <c r="AJ24" s="118" t="str">
        <f>IF(D24=AJ3,K24,"0")</f>
        <v>0</v>
      </c>
      <c r="AK24" s="118" t="str">
        <f>IF(AJ24&lt;&gt;"0",(M24*AJ24/AJ28),"0")</f>
        <v>0</v>
      </c>
      <c r="AL24" s="118" t="str">
        <f>IF(D24=AL3,L24,"0")</f>
        <v>0</v>
      </c>
      <c r="AM24" s="118" t="str">
        <f>IF(AL24&lt;&gt;"0",(M24*AL24/AL28),"0")</f>
        <v>0</v>
      </c>
      <c r="AN24" s="118" t="str">
        <f>IF(D24=AN3,L24,"0")</f>
        <v>0</v>
      </c>
      <c r="AO24" s="118" t="str">
        <f>IF(AN24&lt;&gt;"0",(M24*AN24/AN28),"0")</f>
        <v>0</v>
      </c>
      <c r="AP24" s="118" t="str">
        <f>IF(D24=AP3,L24,"0")</f>
        <v>0</v>
      </c>
      <c r="AQ24" s="118" t="str">
        <f>IF(AP24&lt;&gt;"0",(M24*AP24/AP28),"0")</f>
        <v>0</v>
      </c>
      <c r="AR24" s="118" t="str">
        <f>IF(D24=AR3,L24,"0")</f>
        <v>0</v>
      </c>
      <c r="AS24" s="118" t="str">
        <f>IF(AR24&lt;&gt;"0",(M24*AR24/AR28),"0")</f>
        <v>0</v>
      </c>
      <c r="AT24" s="118" t="str">
        <f>IF(D24=AT3,L24,"0")</f>
        <v>0</v>
      </c>
      <c r="AU24" s="118" t="str">
        <f>IF(AT24&lt;&gt;"0",(M24*AT24/AT28),"0")</f>
        <v>0</v>
      </c>
      <c r="AV24" s="118" t="str">
        <f>IF(D24=AV3,L24,"0")</f>
        <v>0</v>
      </c>
      <c r="AW24" s="118" t="str">
        <f>IF(AV24&lt;&gt;"0",(M24*AV24/AV28),"0")</f>
        <v>0</v>
      </c>
      <c r="AX24" s="118" t="str">
        <f>IF(D24=AX3,L24,"0")</f>
        <v>0</v>
      </c>
      <c r="AY24" s="118" t="str">
        <f>IF(AX24&lt;&gt;"0",(M24*AX24/AX28),"0")</f>
        <v>0</v>
      </c>
      <c r="AZ24" s="118" t="str">
        <f>IF(D24=AZ3,L24,"0")</f>
        <v>0</v>
      </c>
      <c r="BA24" s="118" t="str">
        <f>IF(AZ24&lt;&gt;"0",(M24*AZ24/AZ28),"0")</f>
        <v>0</v>
      </c>
      <c r="BB24" s="118" t="str">
        <f>IF(D24=BB3,L24,"0")</f>
        <v>0</v>
      </c>
      <c r="BC24" s="118" t="str">
        <f>IF(BB24&lt;&gt;"0",(M24*BB24/BB28),"0")</f>
        <v>0</v>
      </c>
      <c r="BD24" s="118" t="str">
        <f>IF(D24=BD3,L24,"0")</f>
        <v>0</v>
      </c>
      <c r="BE24" s="118" t="str">
        <f>IF(BD24&lt;&gt;"0",(M24*BD24/BD28),"0")</f>
        <v>0</v>
      </c>
      <c r="BF24" s="118" t="str">
        <f>IF(D24=BF3,L24,"0")</f>
        <v>0</v>
      </c>
      <c r="BG24" s="118" t="str">
        <f>IF(BF24&lt;&gt;"0",(M24*BF24/BF28),"0")</f>
        <v>0</v>
      </c>
      <c r="BH24" s="118" t="str">
        <f>IF(D24=BH3,L24,"0")</f>
        <v>0</v>
      </c>
      <c r="BI24" s="118" t="str">
        <f>IF(BH24&lt;&gt;"0",(M24*BH24/BH28),"0")</f>
        <v>0</v>
      </c>
      <c r="BJ24" s="118" t="str">
        <f>IF(D24=BJ3,L24,"0")</f>
        <v>0</v>
      </c>
      <c r="BK24" s="118" t="str">
        <f>IF(BJ24&lt;&gt;"0",(M24*BJ24/BJ28),"0")</f>
        <v>0</v>
      </c>
      <c r="BL24" s="118" t="str">
        <f>IF(D24=BL3,L24,"0")</f>
        <v>0</v>
      </c>
      <c r="BM24" s="118" t="str">
        <f>IF(BL24&lt;&gt;"0",(M24*BL24/BL28),"0")</f>
        <v>0</v>
      </c>
      <c r="BN24" s="118" t="str">
        <f>IF(D24=BN3,L24,"0")</f>
        <v>0</v>
      </c>
      <c r="BO24" s="118" t="str">
        <f>IF(BN24&lt;&gt;"0",(M24*BN24/BN28),"0")</f>
        <v>0</v>
      </c>
      <c r="BP24" s="118" t="str">
        <f>IF(D24=BP3,L24,"0")</f>
        <v>0</v>
      </c>
      <c r="BQ24" s="118" t="str">
        <f>IF(BP24&lt;&gt;"0",(M24*BP24/BP28),"0")</f>
        <v>0</v>
      </c>
      <c r="BR24" s="118" t="str">
        <f>IF(D24=BR3,L24,"0")</f>
        <v>0</v>
      </c>
      <c r="BS24" s="118" t="str">
        <f>IF(BR24&lt;&gt;"0",(M24*BR24/BR28),"0")</f>
        <v>0</v>
      </c>
      <c r="BT24" s="118" t="str">
        <f>IF(D24=BT3,L24,"0")</f>
        <v>0</v>
      </c>
      <c r="BU24" s="118" t="str">
        <f>IF(BT24&lt;&gt;"0",(M24*BT24/BT28),"0")</f>
        <v>0</v>
      </c>
      <c r="BV24" s="118" t="str">
        <f>IF(D24=BV3,#REF!,"0")</f>
        <v>0</v>
      </c>
      <c r="BW24" s="118" t="str">
        <f>IF(BV24&lt;&gt;"0",(M24*BV24/BV28),"0")</f>
        <v>0</v>
      </c>
      <c r="BX24" s="118" t="str">
        <f>IF(D24=BX3,#REF!,"0")</f>
        <v>0</v>
      </c>
      <c r="BY24" s="118" t="str">
        <f>IF(BX24&lt;&gt;"0",(M24*BX24/BX28),"0")</f>
        <v>0</v>
      </c>
      <c r="BZ24" s="118" t="str">
        <f>IF(D24=BZ3,#REF!,"0")</f>
        <v>0</v>
      </c>
      <c r="CA24" s="118" t="str">
        <f>IF(BZ24&lt;&gt;"0",(M24*BZ24/BZ28),"0")</f>
        <v>0</v>
      </c>
      <c r="CB24" s="118" t="str">
        <f>IF(D24=CB3,L24,"0")</f>
        <v>0</v>
      </c>
      <c r="CC24" s="118" t="str">
        <f>IF(CB24&lt;&gt;"0",(M24*CB24/CB28),"0")</f>
        <v>0</v>
      </c>
      <c r="CD24" s="118" t="str">
        <f>IF(D24=CD3,#REF!,"0")</f>
        <v>0</v>
      </c>
      <c r="CE24" s="118" t="str">
        <f>IF(CD24&lt;&gt;"0",(M24*CD24/CD28),"0")</f>
        <v>0</v>
      </c>
      <c r="CF24" s="118" t="str">
        <f>IF(D24=CF3,#REF!,"0")</f>
        <v>0</v>
      </c>
      <c r="CG24" s="118" t="str">
        <f>IF(CF24&lt;&gt;"0",(M24*CF24/CF28),"0")</f>
        <v>0</v>
      </c>
      <c r="CH24" s="118" t="str">
        <f>IF(D24=CH3,#REF!,"0")</f>
        <v>0</v>
      </c>
      <c r="CI24" s="118" t="str">
        <f>IF(CH24&lt;&gt;"0",(M24*CH24/CH28),"0")</f>
        <v>0</v>
      </c>
      <c r="CJ24" s="118" t="str">
        <f>IF(D24=CJ3,#REF!,"0")</f>
        <v>0</v>
      </c>
      <c r="CK24" s="118" t="str">
        <f>IF(CJ24&lt;&gt;"0",(M24*CJ24/CJ28),"0")</f>
        <v>0</v>
      </c>
      <c r="CL24" s="118" t="str">
        <f>IF(D24=CL3,#REF!,"0")</f>
        <v>0</v>
      </c>
      <c r="CM24" s="118" t="str">
        <f>IF(CL24&lt;&gt;"0",(M24*CL24/CL28),"0")</f>
        <v>0</v>
      </c>
      <c r="CN24" s="118" t="str">
        <f>IF(D24=CN3,#REF!,"0")</f>
        <v>0</v>
      </c>
      <c r="CO24" s="118" t="str">
        <f>IF(CN24&lt;&gt;"0",(M24*CN24/CN28),"0")</f>
        <v>0</v>
      </c>
      <c r="CP24" s="118" t="str">
        <f>IF(D24=CP3,#REF!,"0")</f>
        <v>0</v>
      </c>
      <c r="CQ24" s="118" t="str">
        <f>IF(CP24&lt;&gt;"0",(M24*CP24/CP28),"0")</f>
        <v>0</v>
      </c>
      <c r="CR24" s="118" t="str">
        <f>IF(D24=CR3,#REF!,"0")</f>
        <v>0</v>
      </c>
      <c r="CS24" s="118" t="str">
        <f>IF(CR24&lt;&gt;"0",(M24*CR24/CR28),"0")</f>
        <v>0</v>
      </c>
      <c r="CT24" s="118" t="str">
        <f>IF(D24=CT3,#REF!,"0")</f>
        <v>0</v>
      </c>
      <c r="CU24" s="118" t="str">
        <f>IF(CT24&lt;&gt;"0",(M24*CT24/CT28),"0")</f>
        <v>0</v>
      </c>
      <c r="CV24" s="118" t="str">
        <f>IF(D24=CV3,#REF!,"0")</f>
        <v>0</v>
      </c>
      <c r="CW24" s="118" t="str">
        <f>IF(CV24&lt;&gt;"0",(M24*CV24/CV28),"0")</f>
        <v>0</v>
      </c>
      <c r="CX24" s="118" t="str">
        <f>IF(D24=CX3,#REF!,"0")</f>
        <v>0</v>
      </c>
      <c r="CY24" s="118" t="str">
        <f>IF(CX24&lt;&gt;"0",(M24*CX24/CX28),"0")</f>
        <v>0</v>
      </c>
      <c r="CZ24" s="118" t="str">
        <f>IF(D24=CZ3,#REF!,"0")</f>
        <v>0</v>
      </c>
      <c r="DA24" s="118" t="str">
        <f>IF(CZ24&lt;&gt;"0",(M24*CZ24/CZ28),"0")</f>
        <v>0</v>
      </c>
    </row>
    <row r="25" spans="2:105">
      <c r="B25" s="102"/>
      <c r="C25" s="103"/>
      <c r="D25" s="103"/>
      <c r="E25" s="103"/>
      <c r="F25" s="119"/>
      <c r="G25" s="112"/>
      <c r="H25" s="113"/>
      <c r="I25" s="113"/>
      <c r="J25" s="73"/>
      <c r="K25" s="114"/>
      <c r="L25" s="115"/>
      <c r="M25" s="116">
        <f t="shared" si="0"/>
        <v>0</v>
      </c>
      <c r="N25" s="116">
        <f t="shared" si="1"/>
        <v>0</v>
      </c>
      <c r="O25" s="116">
        <f t="shared" si="2"/>
        <v>0</v>
      </c>
      <c r="P25" s="117" t="str">
        <f>IF(D25=P3,K25,"0")</f>
        <v>0</v>
      </c>
      <c r="Q25" s="118" t="str">
        <f>IF(P25&lt;&gt;"0",(M25*P25/P28),"0")</f>
        <v>0</v>
      </c>
      <c r="R25" s="118" t="str">
        <f>IF(D25=R3,K25,"0")</f>
        <v>0</v>
      </c>
      <c r="S25" s="118" t="str">
        <f>IF(R25&lt;&gt;"0",(M25*R25/R28),"0")</f>
        <v>0</v>
      </c>
      <c r="T25" s="118" t="str">
        <f>IF(D25=T3,K25,"0")</f>
        <v>0</v>
      </c>
      <c r="U25" s="118" t="str">
        <f>IF(T25&lt;&gt;"0",(M25*T25/T28),"0")</f>
        <v>0</v>
      </c>
      <c r="V25" s="118" t="str">
        <f>IF(D25=V3,K25,"0")</f>
        <v>0</v>
      </c>
      <c r="W25" s="118" t="str">
        <f>IF(V25&lt;&gt;"0",(M25*V25/V28),"0")</f>
        <v>0</v>
      </c>
      <c r="X25" s="118" t="str">
        <f>IF(D25=X3,K25,"0")</f>
        <v>0</v>
      </c>
      <c r="Y25" s="118" t="str">
        <f>IF(X25&lt;&gt;"0",(M25*X25/X28),"0")</f>
        <v>0</v>
      </c>
      <c r="Z25" s="118" t="str">
        <f>IF(D25=Z3,K25,"0")</f>
        <v>0</v>
      </c>
      <c r="AA25" s="118" t="str">
        <f>IF(Z25&lt;&gt;"0",(M25*Z25/Z28),"0")</f>
        <v>0</v>
      </c>
      <c r="AB25" s="118" t="str">
        <f>IF(D25=AB3,K25,"0")</f>
        <v>0</v>
      </c>
      <c r="AC25" s="118" t="str">
        <f>IF(AB25&lt;&gt;"0",(M25*AB25/AB28),"0")</f>
        <v>0</v>
      </c>
      <c r="AD25" s="118" t="str">
        <f>IF(D25=AD3,K25,"0")</f>
        <v>0</v>
      </c>
      <c r="AE25" s="118" t="str">
        <f>IF(AD25&lt;&gt;"0",(M25*AD25/AD28),"0")</f>
        <v>0</v>
      </c>
      <c r="AF25" s="118" t="str">
        <f>IF(D25=AF3,K25,"0")</f>
        <v>0</v>
      </c>
      <c r="AG25" s="118" t="str">
        <f>IF(AF25&lt;&gt;"0",(M25*AF25/AF28),"0")</f>
        <v>0</v>
      </c>
      <c r="AH25" s="118" t="str">
        <f>IF(D25=Z3,K25,"0")</f>
        <v>0</v>
      </c>
      <c r="AI25" s="118" t="str">
        <f>IF(AH25&lt;&gt;"0",(M25*AH25/AH28),"0")</f>
        <v>0</v>
      </c>
      <c r="AJ25" s="118" t="str">
        <f>IF(D25=AJ3,K25,"0")</f>
        <v>0</v>
      </c>
      <c r="AK25" s="118" t="str">
        <f>IF(AJ25&lt;&gt;"0",(M25*AJ25/AJ28),"0")</f>
        <v>0</v>
      </c>
      <c r="AL25" s="118" t="str">
        <f>IF(D25=AL3,L25,"0")</f>
        <v>0</v>
      </c>
      <c r="AM25" s="118" t="str">
        <f>IF(AL25&lt;&gt;"0",(M25*AL25/AL28),"0")</f>
        <v>0</v>
      </c>
      <c r="AN25" s="118" t="str">
        <f>IF(D25=AN3,L25,"0")</f>
        <v>0</v>
      </c>
      <c r="AO25" s="118" t="str">
        <f>IF(AN25&lt;&gt;"0",(M25*AN25/AN28),"0")</f>
        <v>0</v>
      </c>
      <c r="AP25" s="118" t="str">
        <f>IF(D25=AP3,L25,"0")</f>
        <v>0</v>
      </c>
      <c r="AQ25" s="118" t="str">
        <f>IF(AP25&lt;&gt;"0",(M25*AP25/AP28),"0")</f>
        <v>0</v>
      </c>
      <c r="AR25" s="118" t="str">
        <f>IF(D25=AR3,L25,"0")</f>
        <v>0</v>
      </c>
      <c r="AS25" s="118" t="str">
        <f>IF(AR25&lt;&gt;"0",(M25*AR25/AR28),"0")</f>
        <v>0</v>
      </c>
      <c r="AT25" s="118" t="str">
        <f>IF(D25=AT3,L25,"0")</f>
        <v>0</v>
      </c>
      <c r="AU25" s="118" t="str">
        <f>IF(AT25&lt;&gt;"0",(M25*AT25/AT28),"0")</f>
        <v>0</v>
      </c>
      <c r="AV25" s="118" t="str">
        <f>IF(D25=AV3,L25,"0")</f>
        <v>0</v>
      </c>
      <c r="AW25" s="118" t="str">
        <f>IF(AV25&lt;&gt;"0",(M25*AV25/AV28),"0")</f>
        <v>0</v>
      </c>
      <c r="AX25" s="118" t="str">
        <f>IF(D25=AX3,L25,"0")</f>
        <v>0</v>
      </c>
      <c r="AY25" s="118" t="str">
        <f>IF(AX25&lt;&gt;"0",(M25*AX25/AX28),"0")</f>
        <v>0</v>
      </c>
      <c r="AZ25" s="118" t="str">
        <f>IF(D25=AZ3,L25,"0")</f>
        <v>0</v>
      </c>
      <c r="BA25" s="118" t="str">
        <f>IF(AZ25&lt;&gt;"0",(M25*AZ25/AZ28),"0")</f>
        <v>0</v>
      </c>
      <c r="BB25" s="118" t="str">
        <f>IF(D25=BB3,L25,"0")</f>
        <v>0</v>
      </c>
      <c r="BC25" s="118" t="str">
        <f>IF(BB25&lt;&gt;"0",(M25*BB25/BB28),"0")</f>
        <v>0</v>
      </c>
      <c r="BD25" s="118" t="str">
        <f>IF(D25=BD3,L25,"0")</f>
        <v>0</v>
      </c>
      <c r="BE25" s="118" t="str">
        <f>IF(BD25&lt;&gt;"0",(M25*BD25/BD28),"0")</f>
        <v>0</v>
      </c>
      <c r="BF25" s="118" t="str">
        <f>IF(D25=BF3,L25,"0")</f>
        <v>0</v>
      </c>
      <c r="BG25" s="118" t="str">
        <f>IF(BF25&lt;&gt;"0",(M25*BF25/BF28),"0")</f>
        <v>0</v>
      </c>
      <c r="BH25" s="118" t="str">
        <f>IF(D25=BH3,L25,"0")</f>
        <v>0</v>
      </c>
      <c r="BI25" s="118" t="str">
        <f>IF(BH25&lt;&gt;"0",(M25*BH25/BH28),"0")</f>
        <v>0</v>
      </c>
      <c r="BJ25" s="118" t="str">
        <f>IF(D25=BJ3,L25,"0")</f>
        <v>0</v>
      </c>
      <c r="BK25" s="118" t="str">
        <f>IF(BJ25&lt;&gt;"0",(M25*BJ25/BJ28),"0")</f>
        <v>0</v>
      </c>
      <c r="BL25" s="118" t="str">
        <f>IF(D25=BL3,L25,"0")</f>
        <v>0</v>
      </c>
      <c r="BM25" s="118" t="str">
        <f>IF(BL25&lt;&gt;"0",(M25*BL25/BL28),"0")</f>
        <v>0</v>
      </c>
      <c r="BN25" s="118" t="str">
        <f>IF(D25=BN3,L25,"0")</f>
        <v>0</v>
      </c>
      <c r="BO25" s="118" t="str">
        <f>IF(BN25&lt;&gt;"0",(M25*BN25/BN28),"0")</f>
        <v>0</v>
      </c>
      <c r="BP25" s="118" t="str">
        <f>IF(D25=BP3,L25,"0")</f>
        <v>0</v>
      </c>
      <c r="BQ25" s="118" t="str">
        <f>IF(BP25&lt;&gt;"0",(M25*BP25/BP28),"0")</f>
        <v>0</v>
      </c>
      <c r="BR25" s="118" t="str">
        <f>IF(D25=BR3,L25,"0")</f>
        <v>0</v>
      </c>
      <c r="BS25" s="118" t="str">
        <f>IF(BR25&lt;&gt;"0",(M25*BR25/BR28),"0")</f>
        <v>0</v>
      </c>
      <c r="BT25" s="118" t="str">
        <f>IF(D25=BT3,L25,"0")</f>
        <v>0</v>
      </c>
      <c r="BU25" s="118" t="str">
        <f>IF(BT25&lt;&gt;"0",(M25*BT25/BT28),"0")</f>
        <v>0</v>
      </c>
      <c r="BV25" s="118" t="str">
        <f>IF(D25=BV3,#REF!,"0")</f>
        <v>0</v>
      </c>
      <c r="BW25" s="118" t="str">
        <f>IF(BV25&lt;&gt;"0",(M25*BV25/BV28),"0")</f>
        <v>0</v>
      </c>
      <c r="BX25" s="118" t="str">
        <f>IF(D25=BX3,#REF!,"0")</f>
        <v>0</v>
      </c>
      <c r="BY25" s="118" t="str">
        <f>IF(BX25&lt;&gt;"0",(M25*BX25/BX28),"0")</f>
        <v>0</v>
      </c>
      <c r="BZ25" s="118" t="str">
        <f>IF(D25=BZ3,#REF!,"0")</f>
        <v>0</v>
      </c>
      <c r="CA25" s="118" t="str">
        <f>IF(BZ25&lt;&gt;"0",(M25*BZ25/BZ28),"0")</f>
        <v>0</v>
      </c>
      <c r="CB25" s="118" t="str">
        <f>IF(D25=CB3,L25,"0")</f>
        <v>0</v>
      </c>
      <c r="CC25" s="118" t="str">
        <f>IF(CB25&lt;&gt;"0",(M25*CB25/CB28),"0")</f>
        <v>0</v>
      </c>
      <c r="CD25" s="118" t="str">
        <f>IF(D25=CD3,#REF!,"0")</f>
        <v>0</v>
      </c>
      <c r="CE25" s="118" t="str">
        <f>IF(CD25&lt;&gt;"0",(M25*CD25/CD28),"0")</f>
        <v>0</v>
      </c>
      <c r="CF25" s="118" t="str">
        <f>IF(D25=CF3,#REF!,"0")</f>
        <v>0</v>
      </c>
      <c r="CG25" s="118" t="str">
        <f>IF(CF25&lt;&gt;"0",(M25*CF25/CF28),"0")</f>
        <v>0</v>
      </c>
      <c r="CH25" s="118" t="str">
        <f>IF(D25=CH3,#REF!,"0")</f>
        <v>0</v>
      </c>
      <c r="CI25" s="118" t="str">
        <f>IF(CH25&lt;&gt;"0",(M25*CH25/CH28),"0")</f>
        <v>0</v>
      </c>
      <c r="CJ25" s="118" t="str">
        <f>IF(D25=CJ3,#REF!,"0")</f>
        <v>0</v>
      </c>
      <c r="CK25" s="118" t="str">
        <f>IF(CJ25&lt;&gt;"0",(M25*CJ25/CJ28),"0")</f>
        <v>0</v>
      </c>
      <c r="CL25" s="118" t="str">
        <f>IF(D25=CL3,#REF!,"0")</f>
        <v>0</v>
      </c>
      <c r="CM25" s="118" t="str">
        <f>IF(CL25&lt;&gt;"0",(M25*CL25/CL28),"0")</f>
        <v>0</v>
      </c>
      <c r="CN25" s="118" t="str">
        <f>IF(D25=CN3,#REF!,"0")</f>
        <v>0</v>
      </c>
      <c r="CO25" s="118" t="str">
        <f>IF(CN25&lt;&gt;"0",(M25*CN25/CN28),"0")</f>
        <v>0</v>
      </c>
      <c r="CP25" s="118" t="str">
        <f>IF(D25=CP3,#REF!,"0")</f>
        <v>0</v>
      </c>
      <c r="CQ25" s="118" t="str">
        <f>IF(CP25&lt;&gt;"0",(M25*CP25/CP28),"0")</f>
        <v>0</v>
      </c>
      <c r="CR25" s="118" t="str">
        <f>IF(D25=CR3,#REF!,"0")</f>
        <v>0</v>
      </c>
      <c r="CS25" s="118" t="str">
        <f>IF(CR25&lt;&gt;"0",(M25*CR25/CR28),"0")</f>
        <v>0</v>
      </c>
      <c r="CT25" s="118" t="str">
        <f>IF(D25=CT3,#REF!,"0")</f>
        <v>0</v>
      </c>
      <c r="CU25" s="118" t="str">
        <f>IF(CT25&lt;&gt;"0",(M25*CT25/CT28),"0")</f>
        <v>0</v>
      </c>
      <c r="CV25" s="118" t="str">
        <f>IF(D25=CV3,#REF!,"0")</f>
        <v>0</v>
      </c>
      <c r="CW25" s="118" t="str">
        <f>IF(CV25&lt;&gt;"0",(M25*CV25/CV28),"0")</f>
        <v>0</v>
      </c>
      <c r="CX25" s="118" t="str">
        <f>IF(D25=CX3,#REF!,"0")</f>
        <v>0</v>
      </c>
      <c r="CY25" s="118" t="str">
        <f>IF(CX25&lt;&gt;"0",(M25*CX25/CX28),"0")</f>
        <v>0</v>
      </c>
      <c r="CZ25" s="118" t="str">
        <f>IF(D25=CZ3,#REF!,"0")</f>
        <v>0</v>
      </c>
      <c r="DA25" s="118" t="str">
        <f>IF(CZ25&lt;&gt;"0",(M25*CZ25/CZ28),"0")</f>
        <v>0</v>
      </c>
    </row>
    <row r="26" spans="2:105">
      <c r="B26" s="102"/>
      <c r="C26" s="103"/>
      <c r="D26" s="103"/>
      <c r="E26" s="103"/>
      <c r="F26" s="119"/>
      <c r="G26" s="112"/>
      <c r="H26" s="113"/>
      <c r="I26" s="113"/>
      <c r="J26" s="73"/>
      <c r="K26" s="114"/>
      <c r="L26" s="115"/>
      <c r="M26" s="116">
        <f t="shared" si="0"/>
        <v>0</v>
      </c>
      <c r="N26" s="116">
        <f t="shared" si="1"/>
        <v>0</v>
      </c>
      <c r="O26" s="116">
        <f t="shared" si="2"/>
        <v>0</v>
      </c>
      <c r="P26" s="117" t="str">
        <f>IF(D26=P3,K26,"0")</f>
        <v>0</v>
      </c>
      <c r="Q26" s="118" t="str">
        <f>IF(P26&lt;&gt;"0",(M26*P26/P28),"0")</f>
        <v>0</v>
      </c>
      <c r="R26" s="118" t="str">
        <f>IF(D26=R3,K26,"0")</f>
        <v>0</v>
      </c>
      <c r="S26" s="118" t="str">
        <f>IF(R26&lt;&gt;"0",(M26*R26/R28),"0")</f>
        <v>0</v>
      </c>
      <c r="T26" s="118" t="str">
        <f>IF(D26=T3,K26,"0")</f>
        <v>0</v>
      </c>
      <c r="U26" s="118" t="str">
        <f>IF(T26&lt;&gt;"0",(M26*T26/T28),"0")</f>
        <v>0</v>
      </c>
      <c r="V26" s="118" t="str">
        <f>IF(D26=V3,K26,"0")</f>
        <v>0</v>
      </c>
      <c r="W26" s="118" t="str">
        <f>IF(V26&lt;&gt;"0",(M26*V26/V28),"0")</f>
        <v>0</v>
      </c>
      <c r="X26" s="118" t="str">
        <f>IF(D26=X3,K26,"0")</f>
        <v>0</v>
      </c>
      <c r="Y26" s="118" t="str">
        <f>IF(X26&lt;&gt;"0",(M26*X26/X28),"0")</f>
        <v>0</v>
      </c>
      <c r="Z26" s="118" t="str">
        <f>IF(D26=Z3,K26,"0")</f>
        <v>0</v>
      </c>
      <c r="AA26" s="118" t="str">
        <f>IF(Z26&lt;&gt;"0",(M26*Z26/Z28),"0")</f>
        <v>0</v>
      </c>
      <c r="AB26" s="118" t="str">
        <f>IF(D26=AB3,K26,"0")</f>
        <v>0</v>
      </c>
      <c r="AC26" s="118" t="str">
        <f>IF(AB26&lt;&gt;"0",(M26*AB26/AB28),"0")</f>
        <v>0</v>
      </c>
      <c r="AD26" s="118" t="str">
        <f>IF(D26=AD3,K26,"0")</f>
        <v>0</v>
      </c>
      <c r="AE26" s="118" t="str">
        <f>IF(AD26&lt;&gt;"0",(M26*AD26/AD28),"0")</f>
        <v>0</v>
      </c>
      <c r="AF26" s="118" t="str">
        <f>IF(D26=AF3,K26,"0")</f>
        <v>0</v>
      </c>
      <c r="AG26" s="118" t="str">
        <f>IF(AF26&lt;&gt;"0",(M26*AF26/AF28),"0")</f>
        <v>0</v>
      </c>
      <c r="AH26" s="118" t="str">
        <f>IF(D26=Z3,K26,"0")</f>
        <v>0</v>
      </c>
      <c r="AI26" s="118" t="str">
        <f>IF(AH26&lt;&gt;"0",(M26*AH26/AH28),"0")</f>
        <v>0</v>
      </c>
      <c r="AJ26" s="118" t="str">
        <f>IF(D26=AJ3,K26,"0")</f>
        <v>0</v>
      </c>
      <c r="AK26" s="118" t="str">
        <f>IF(AJ26&lt;&gt;"0",(M26*AJ26/AJ28),"0")</f>
        <v>0</v>
      </c>
      <c r="AL26" s="118" t="str">
        <f>IF(D26=AL3,L26,"0")</f>
        <v>0</v>
      </c>
      <c r="AM26" s="118" t="str">
        <f>IF(AL26&lt;&gt;"0",(M26*AL26/AL28),"0")</f>
        <v>0</v>
      </c>
      <c r="AN26" s="118" t="str">
        <f>IF(D26=AN3,L26,"0")</f>
        <v>0</v>
      </c>
      <c r="AO26" s="118" t="str">
        <f>IF(AN26&lt;&gt;"0",(M26*AN26/AN28),"0")</f>
        <v>0</v>
      </c>
      <c r="AP26" s="118" t="str">
        <f>IF(D26=AP3,L26,"0")</f>
        <v>0</v>
      </c>
      <c r="AQ26" s="118" t="str">
        <f>IF(AP26&lt;&gt;"0",(M26*AP26/AP28),"0")</f>
        <v>0</v>
      </c>
      <c r="AR26" s="118" t="str">
        <f>IF(D26=AR3,L26,"0")</f>
        <v>0</v>
      </c>
      <c r="AS26" s="118" t="str">
        <f>IF(AR26&lt;&gt;"0",(M26*AR26/AR28),"0")</f>
        <v>0</v>
      </c>
      <c r="AT26" s="118" t="str">
        <f>IF(D26=AT3,L26,"0")</f>
        <v>0</v>
      </c>
      <c r="AU26" s="118" t="str">
        <f>IF(AT26&lt;&gt;"0",(M26*AT26/AT28),"0")</f>
        <v>0</v>
      </c>
      <c r="AV26" s="118" t="str">
        <f>IF(D26=AV3,L26,"0")</f>
        <v>0</v>
      </c>
      <c r="AW26" s="118" t="str">
        <f>IF(AV26&lt;&gt;"0",(M26*AV26/AV28),"0")</f>
        <v>0</v>
      </c>
      <c r="AX26" s="118" t="str">
        <f>IF(D26=AX3,L26,"0")</f>
        <v>0</v>
      </c>
      <c r="AY26" s="118" t="str">
        <f>IF(AX26&lt;&gt;"0",(M26*AX26/AX28),"0")</f>
        <v>0</v>
      </c>
      <c r="AZ26" s="118" t="str">
        <f>IF(D26=AZ3,L26,"0")</f>
        <v>0</v>
      </c>
      <c r="BA26" s="118" t="str">
        <f>IF(AZ26&lt;&gt;"0",(M26*AZ26/AZ28),"0")</f>
        <v>0</v>
      </c>
      <c r="BB26" s="118" t="str">
        <f>IF(D26=BB3,L26,"0")</f>
        <v>0</v>
      </c>
      <c r="BC26" s="118" t="str">
        <f>IF(BB26&lt;&gt;"0",(M26*BB26/BB28),"0")</f>
        <v>0</v>
      </c>
      <c r="BD26" s="118" t="str">
        <f>IF(D26=BD3,L26,"0")</f>
        <v>0</v>
      </c>
      <c r="BE26" s="118" t="str">
        <f>IF(BD26&lt;&gt;"0",(M26*BD26/BD28),"0")</f>
        <v>0</v>
      </c>
      <c r="BF26" s="118" t="str">
        <f>IF(D26=BF3,L26,"0")</f>
        <v>0</v>
      </c>
      <c r="BG26" s="118" t="str">
        <f>IF(BF26&lt;&gt;"0",(M26*BF26/BF28),"0")</f>
        <v>0</v>
      </c>
      <c r="BH26" s="118" t="str">
        <f>IF(D26=BH3,L26,"0")</f>
        <v>0</v>
      </c>
      <c r="BI26" s="118" t="str">
        <f>IF(BH26&lt;&gt;"0",(M26*BH26/BH28),"0")</f>
        <v>0</v>
      </c>
      <c r="BJ26" s="118" t="str">
        <f>IF(D26=BJ3,L26,"0")</f>
        <v>0</v>
      </c>
      <c r="BK26" s="118" t="str">
        <f>IF(BJ26&lt;&gt;"0",(M26*BJ26/BJ28),"0")</f>
        <v>0</v>
      </c>
      <c r="BL26" s="118" t="str">
        <f>IF(D26=BL3,L26,"0")</f>
        <v>0</v>
      </c>
      <c r="BM26" s="118" t="str">
        <f>IF(BL26&lt;&gt;"0",(M26*BL26/BL28),"0")</f>
        <v>0</v>
      </c>
      <c r="BN26" s="118" t="str">
        <f>IF(D26=BN3,L26,"0")</f>
        <v>0</v>
      </c>
      <c r="BO26" s="118" t="str">
        <f>IF(BN26&lt;&gt;"0",(M26*BN26/BN28),"0")</f>
        <v>0</v>
      </c>
      <c r="BP26" s="118" t="str">
        <f>IF(D26=BP3,L26,"0")</f>
        <v>0</v>
      </c>
      <c r="BQ26" s="118" t="str">
        <f>IF(BP26&lt;&gt;"0",(M26*BP26/BP28),"0")</f>
        <v>0</v>
      </c>
      <c r="BR26" s="118" t="str">
        <f>IF(D26=BR3,L26,"0")</f>
        <v>0</v>
      </c>
      <c r="BS26" s="118" t="str">
        <f>IF(BR26&lt;&gt;"0",(M26*BR26/BR28),"0")</f>
        <v>0</v>
      </c>
      <c r="BT26" s="118" t="str">
        <f>IF(D26=BT3,L26,"0")</f>
        <v>0</v>
      </c>
      <c r="BU26" s="118" t="str">
        <f>IF(BT26&lt;&gt;"0",(M26*BT26/BT28),"0")</f>
        <v>0</v>
      </c>
      <c r="BV26" s="118" t="str">
        <f>IF(D26=BV3,#REF!,"0")</f>
        <v>0</v>
      </c>
      <c r="BW26" s="118" t="str">
        <f>IF(BV26&lt;&gt;"0",(M26*BV26/BV28),"0")</f>
        <v>0</v>
      </c>
      <c r="BX26" s="118" t="str">
        <f>IF(D26=BX3,#REF!,"0")</f>
        <v>0</v>
      </c>
      <c r="BY26" s="118" t="str">
        <f>IF(BX26&lt;&gt;"0",(M26*BX26/BX28),"0")</f>
        <v>0</v>
      </c>
      <c r="BZ26" s="118" t="str">
        <f>IF(D26=BZ3,#REF!,"0")</f>
        <v>0</v>
      </c>
      <c r="CA26" s="118" t="str">
        <f>IF(BZ26&lt;&gt;"0",(M26*BZ26/BZ28),"0")</f>
        <v>0</v>
      </c>
      <c r="CB26" s="118" t="str">
        <f>IF(D26=CB3,L26,"0")</f>
        <v>0</v>
      </c>
      <c r="CC26" s="118" t="str">
        <f>IF(CB26&lt;&gt;"0",(M26*CB26/CB28),"0")</f>
        <v>0</v>
      </c>
      <c r="CD26" s="118" t="str">
        <f>IF(D26=CD3,#REF!,"0")</f>
        <v>0</v>
      </c>
      <c r="CE26" s="118" t="str">
        <f>IF(CD26&lt;&gt;"0",(M26*CD26/CD28),"0")</f>
        <v>0</v>
      </c>
      <c r="CF26" s="118" t="str">
        <f>IF(D26=CF3,#REF!,"0")</f>
        <v>0</v>
      </c>
      <c r="CG26" s="118" t="str">
        <f>IF(CF26&lt;&gt;"0",(M26*CF26/CF28),"0")</f>
        <v>0</v>
      </c>
      <c r="CH26" s="118" t="str">
        <f>IF(D26=CH3,#REF!,"0")</f>
        <v>0</v>
      </c>
      <c r="CI26" s="118" t="str">
        <f>IF(CH26&lt;&gt;"0",(M26*CH26/CH28),"0")</f>
        <v>0</v>
      </c>
      <c r="CJ26" s="118" t="str">
        <f>IF(D26=CJ3,#REF!,"0")</f>
        <v>0</v>
      </c>
      <c r="CK26" s="118" t="str">
        <f>IF(CJ26&lt;&gt;"0",(M26*CJ26/CJ28),"0")</f>
        <v>0</v>
      </c>
      <c r="CL26" s="118" t="str">
        <f>IF(D26=CL3,#REF!,"0")</f>
        <v>0</v>
      </c>
      <c r="CM26" s="118" t="str">
        <f>IF(CL26&lt;&gt;"0",(M26*CL26/CL28),"0")</f>
        <v>0</v>
      </c>
      <c r="CN26" s="118" t="str">
        <f>IF(D26=CN3,#REF!,"0")</f>
        <v>0</v>
      </c>
      <c r="CO26" s="118" t="str">
        <f>IF(CN26&lt;&gt;"0",(M26*CN26/CN28),"0")</f>
        <v>0</v>
      </c>
      <c r="CP26" s="118" t="str">
        <f>IF(D26=CP3,#REF!,"0")</f>
        <v>0</v>
      </c>
      <c r="CQ26" s="118" t="str">
        <f>IF(CP26&lt;&gt;"0",(M26*CP26/CP28),"0")</f>
        <v>0</v>
      </c>
      <c r="CR26" s="118" t="str">
        <f>IF(D26=CR3,#REF!,"0")</f>
        <v>0</v>
      </c>
      <c r="CS26" s="118" t="str">
        <f>IF(CR26&lt;&gt;"0",(M26*CR26/CR28),"0")</f>
        <v>0</v>
      </c>
      <c r="CT26" s="118" t="str">
        <f>IF(D26=CT3,#REF!,"0")</f>
        <v>0</v>
      </c>
      <c r="CU26" s="118" t="str">
        <f>IF(CT26&lt;&gt;"0",(M26*CT26/CT28),"0")</f>
        <v>0</v>
      </c>
      <c r="CV26" s="118" t="str">
        <f>IF(D26=CV3,#REF!,"0")</f>
        <v>0</v>
      </c>
      <c r="CW26" s="118" t="str">
        <f>IF(CV26&lt;&gt;"0",(M26*CV26/CV28),"0")</f>
        <v>0</v>
      </c>
      <c r="CX26" s="118" t="str">
        <f>IF(D26=CX3,#REF!,"0")</f>
        <v>0</v>
      </c>
      <c r="CY26" s="118" t="str">
        <f>IF(CX26&lt;&gt;"0",(M26*CX26/CX28),"0")</f>
        <v>0</v>
      </c>
      <c r="CZ26" s="118" t="str">
        <f>IF(D26=CZ3,#REF!,"0")</f>
        <v>0</v>
      </c>
      <c r="DA26" s="118" t="str">
        <f>IF(CZ26&lt;&gt;"0",(M26*CZ26/CZ28),"0")</f>
        <v>0</v>
      </c>
    </row>
    <row r="27" spans="2:105">
      <c r="B27" s="120"/>
      <c r="C27" s="121"/>
      <c r="D27" s="121"/>
      <c r="E27" s="121"/>
      <c r="F27" s="122"/>
      <c r="G27" s="123"/>
      <c r="H27" s="124"/>
      <c r="I27" s="124"/>
      <c r="J27" s="125"/>
      <c r="K27" s="126"/>
      <c r="L27" s="127"/>
      <c r="M27" s="128">
        <f t="shared" si="0"/>
        <v>0</v>
      </c>
      <c r="N27" s="128">
        <f t="shared" si="1"/>
        <v>0</v>
      </c>
      <c r="O27" s="128">
        <f t="shared" si="2"/>
        <v>0</v>
      </c>
      <c r="P27" s="117" t="str">
        <f>IF(D27=P3,K27,"0")</f>
        <v>0</v>
      </c>
      <c r="Q27" s="118" t="str">
        <f>IF(P27&lt;&gt;"0",(M27*P27/P28),"0")</f>
        <v>0</v>
      </c>
      <c r="R27" s="118" t="str">
        <f>IF(D27=R3,K27,"0")</f>
        <v>0</v>
      </c>
      <c r="S27" s="118" t="str">
        <f>IF(R27&lt;&gt;"0",(M27*R27/R28),"0")</f>
        <v>0</v>
      </c>
      <c r="T27" s="118" t="str">
        <f>IF(D27=T3,K27,"0")</f>
        <v>0</v>
      </c>
      <c r="U27" s="118" t="str">
        <f>IF(T27&lt;&gt;"0",(M27*T27/T28),"0")</f>
        <v>0</v>
      </c>
      <c r="V27" s="118" t="str">
        <f>IF(D27=V3,K27,"0")</f>
        <v>0</v>
      </c>
      <c r="W27" s="118" t="str">
        <f>IF(V27&lt;&gt;"0",(M27*V27/V28),"0")</f>
        <v>0</v>
      </c>
      <c r="X27" s="118" t="str">
        <f>IF(D27=X3,K27,"0")</f>
        <v>0</v>
      </c>
      <c r="Y27" s="118" t="str">
        <f>IF(X27&lt;&gt;"0",(M27*X27/X28),"0")</f>
        <v>0</v>
      </c>
      <c r="Z27" s="118" t="str">
        <f>IF(D27=Z3,K27,"0")</f>
        <v>0</v>
      </c>
      <c r="AA27" s="118" t="str">
        <f>IF(Z27&lt;&gt;"0",(M27*Z27/Z28),"0")</f>
        <v>0</v>
      </c>
      <c r="AB27" s="118" t="str">
        <f>IF(D27=AB3,K27,"0")</f>
        <v>0</v>
      </c>
      <c r="AC27" s="118" t="str">
        <f>IF(AB27&lt;&gt;"0",(M27*AB27/AB28),"0")</f>
        <v>0</v>
      </c>
      <c r="AD27" s="118" t="str">
        <f>IF(D27=AD3,K27,"0")</f>
        <v>0</v>
      </c>
      <c r="AE27" s="118" t="str">
        <f>IF(AD27&lt;&gt;"0",(M27*AD27/AD28),"0")</f>
        <v>0</v>
      </c>
      <c r="AF27" s="118" t="str">
        <f>IF(D27=AF3,K27,"0")</f>
        <v>0</v>
      </c>
      <c r="AG27" s="118" t="str">
        <f>IF(AF27&lt;&gt;"0",(M27*AF27/AF28),"0")</f>
        <v>0</v>
      </c>
      <c r="AH27" s="118" t="str">
        <f>IF(D27=Z3,K27,"0")</f>
        <v>0</v>
      </c>
      <c r="AI27" s="118" t="str">
        <f>IF(AH27&lt;&gt;"0",(M27*AH27/AH28),"0")</f>
        <v>0</v>
      </c>
      <c r="AJ27" s="118" t="str">
        <f>IF(D27=AJ3,K27,"0")</f>
        <v>0</v>
      </c>
      <c r="AK27" s="118" t="str">
        <f>IF(AJ27&lt;&gt;"0",(M27*AJ27/AJ28),"0")</f>
        <v>0</v>
      </c>
      <c r="AL27" s="118" t="str">
        <f>IF(D27=AL3,L27,"0")</f>
        <v>0</v>
      </c>
      <c r="AM27" s="118" t="str">
        <f>IF(AL27&lt;&gt;"0",(M27*AL27/AL28),"0")</f>
        <v>0</v>
      </c>
      <c r="AN27" s="118" t="str">
        <f>IF(D27=AN3,L27,"0")</f>
        <v>0</v>
      </c>
      <c r="AO27" s="118" t="str">
        <f>IF(AN27&lt;&gt;"0",(M27*AN27/AN28),"0")</f>
        <v>0</v>
      </c>
      <c r="AP27" s="118" t="str">
        <f>IF(D27=AP3,L27,"0")</f>
        <v>0</v>
      </c>
      <c r="AQ27" s="118" t="str">
        <f>IF(AP27&lt;&gt;"0",(M27*AP27/AP28),"0")</f>
        <v>0</v>
      </c>
      <c r="AR27" s="118" t="str">
        <f>IF(D27=AR3,L27,"0")</f>
        <v>0</v>
      </c>
      <c r="AS27" s="118" t="str">
        <f>IF(AR27&lt;&gt;"0",(M27*AR27/AR28),"0")</f>
        <v>0</v>
      </c>
      <c r="AT27" s="118" t="str">
        <f>IF(D27=AT3,L27,"0")</f>
        <v>0</v>
      </c>
      <c r="AU27" s="118" t="str">
        <f>IF(AT27&lt;&gt;"0",(M27*AT27/AT28),"0")</f>
        <v>0</v>
      </c>
      <c r="AV27" s="118" t="str">
        <f>IF(D27=AV3,L27,"0")</f>
        <v>0</v>
      </c>
      <c r="AW27" s="118" t="str">
        <f>IF(AV27&lt;&gt;"0",(M27*AV27/AV28),"0")</f>
        <v>0</v>
      </c>
      <c r="AX27" s="118" t="str">
        <f>IF(D27=AX3,L27,"0")</f>
        <v>0</v>
      </c>
      <c r="AY27" s="118" t="str">
        <f>IF(AX27&lt;&gt;"0",(M27*AX27/AX28),"0")</f>
        <v>0</v>
      </c>
      <c r="AZ27" s="118" t="str">
        <f>IF(D27=AZ3,L27,"0")</f>
        <v>0</v>
      </c>
      <c r="BA27" s="118" t="str">
        <f>IF(AZ27&lt;&gt;"0",(M27*AZ27/AZ28),"0")</f>
        <v>0</v>
      </c>
      <c r="BB27" s="118" t="str">
        <f>IF(D27=BB3,L27,"0")</f>
        <v>0</v>
      </c>
      <c r="BC27" s="118" t="str">
        <f>IF(BB27&lt;&gt;"0",(M27*BB27/BB28),"0")</f>
        <v>0</v>
      </c>
      <c r="BD27" s="118" t="str">
        <f>IF(D27=BD3,L27,"0")</f>
        <v>0</v>
      </c>
      <c r="BE27" s="118" t="str">
        <f>IF(BD27&lt;&gt;"0",(M27*BD27/BD28),"0")</f>
        <v>0</v>
      </c>
      <c r="BF27" s="118" t="str">
        <f>IF(D27=BF3,L27,"0")</f>
        <v>0</v>
      </c>
      <c r="BG27" s="118" t="str">
        <f>IF(BF27&lt;&gt;"0",(M27*BF27/BF28),"0")</f>
        <v>0</v>
      </c>
      <c r="BH27" s="118" t="str">
        <f>IF(D27=BH3,L27,"0")</f>
        <v>0</v>
      </c>
      <c r="BI27" s="118" t="str">
        <f>IF(BH27&lt;&gt;"0",(M27*BH27/BH28),"0")</f>
        <v>0</v>
      </c>
      <c r="BJ27" s="118" t="str">
        <f>IF(D27=BJ3,L27,"0")</f>
        <v>0</v>
      </c>
      <c r="BK27" s="118" t="str">
        <f>IF(BJ27&lt;&gt;"0",(M27*BJ27/BJ28),"0")</f>
        <v>0</v>
      </c>
      <c r="BL27" s="118" t="str">
        <f>IF(D27=BL3,L27,"0")</f>
        <v>0</v>
      </c>
      <c r="BM27" s="118" t="str">
        <f>IF(BL27&lt;&gt;"0",(M27*BL27/BL28),"0")</f>
        <v>0</v>
      </c>
      <c r="BN27" s="118" t="str">
        <f>IF(D27=BN3,L27,"0")</f>
        <v>0</v>
      </c>
      <c r="BO27" s="118" t="str">
        <f>IF(BN27&lt;&gt;"0",(M27*BN27/BN28),"0")</f>
        <v>0</v>
      </c>
      <c r="BP27" s="118" t="str">
        <f>IF(D27=BP3,L27,"0")</f>
        <v>0</v>
      </c>
      <c r="BQ27" s="118" t="str">
        <f>IF(BP27&lt;&gt;"0",(M27*BP27/BP28),"0")</f>
        <v>0</v>
      </c>
      <c r="BR27" s="118" t="str">
        <f>IF(D27=BR3,L27,"0")</f>
        <v>0</v>
      </c>
      <c r="BS27" s="118" t="str">
        <f>IF(BR27&lt;&gt;"0",(M27*BR27/BR28),"0")</f>
        <v>0</v>
      </c>
      <c r="BT27" s="118" t="str">
        <f>IF(D27=BT3,L27,"0")</f>
        <v>0</v>
      </c>
      <c r="BU27" s="118" t="str">
        <f>IF(BT27&lt;&gt;"0",(M27*BT27/BT28),"0")</f>
        <v>0</v>
      </c>
      <c r="BV27" s="118" t="str">
        <f>IF(D27=BV3,#REF!,"0")</f>
        <v>0</v>
      </c>
      <c r="BW27" s="118" t="str">
        <f>IF(BV27&lt;&gt;"0",(M27*BV27/BV28),"0")</f>
        <v>0</v>
      </c>
      <c r="BX27" s="118" t="str">
        <f>IF(D27=BX3,#REF!,"0")</f>
        <v>0</v>
      </c>
      <c r="BY27" s="118" t="str">
        <f>IF(BX27&lt;&gt;"0",(M27*BX27/BX28),"0")</f>
        <v>0</v>
      </c>
      <c r="BZ27" s="118" t="str">
        <f>IF(D27=BZ3,#REF!,"0")</f>
        <v>0</v>
      </c>
      <c r="CA27" s="118" t="str">
        <f>IF(BZ27&lt;&gt;"0",(M27*BZ27/BZ28),"0")</f>
        <v>0</v>
      </c>
      <c r="CB27" s="118" t="str">
        <f>IF(D27=CB3,L27,"0")</f>
        <v>0</v>
      </c>
      <c r="CC27" s="118" t="str">
        <f>IF(CB27&lt;&gt;"0",(M27*CB27/CB28),"0")</f>
        <v>0</v>
      </c>
      <c r="CD27" s="118" t="str">
        <f>IF(D27=CD3,#REF!,"0")</f>
        <v>0</v>
      </c>
      <c r="CE27" s="118" t="str">
        <f>IF(CD27&lt;&gt;"0",(M27*CD27/CD28),"0")</f>
        <v>0</v>
      </c>
      <c r="CF27" s="118" t="str">
        <f>IF(D27=CF3,#REF!,"0")</f>
        <v>0</v>
      </c>
      <c r="CG27" s="118" t="str">
        <f>IF(CF27&lt;&gt;"0",(M27*CF27/CF28),"0")</f>
        <v>0</v>
      </c>
      <c r="CH27" s="118" t="str">
        <f>IF(D27=CH3,#REF!,"0")</f>
        <v>0</v>
      </c>
      <c r="CI27" s="118" t="str">
        <f>IF(CH27&lt;&gt;"0",(M27*CH27/CH28),"0")</f>
        <v>0</v>
      </c>
      <c r="CJ27" s="118" t="str">
        <f>IF(D27=CJ3,#REF!,"0")</f>
        <v>0</v>
      </c>
      <c r="CK27" s="118" t="str">
        <f>IF(CJ27&lt;&gt;"0",(M27*CJ27/CJ28),"0")</f>
        <v>0</v>
      </c>
      <c r="CL27" s="118" t="str">
        <f>IF(D27=CL3,#REF!,"0")</f>
        <v>0</v>
      </c>
      <c r="CM27" s="118" t="str">
        <f>IF(CL27&lt;&gt;"0",(M27*CL27/CL28),"0")</f>
        <v>0</v>
      </c>
      <c r="CN27" s="118" t="str">
        <f>IF(D27=CN3,#REF!,"0")</f>
        <v>0</v>
      </c>
      <c r="CO27" s="118" t="str">
        <f>IF(CN27&lt;&gt;"0",(M27*CN27/CN28),"0")</f>
        <v>0</v>
      </c>
      <c r="CP27" s="118" t="str">
        <f>IF(D27=CP3,#REF!,"0")</f>
        <v>0</v>
      </c>
      <c r="CQ27" s="118" t="str">
        <f>IF(CP27&lt;&gt;"0",(M27*CP27/CP28),"0")</f>
        <v>0</v>
      </c>
      <c r="CR27" s="118" t="str">
        <f>IF(D27=CR3,#REF!,"0")</f>
        <v>0</v>
      </c>
      <c r="CS27" s="118" t="str">
        <f>IF(CR27&lt;&gt;"0",(M27*CR27/CR28),"0")</f>
        <v>0</v>
      </c>
      <c r="CT27" s="118" t="str">
        <f>IF(D27=CT3,#REF!,"0")</f>
        <v>0</v>
      </c>
      <c r="CU27" s="118" t="str">
        <f>IF(CT27&lt;&gt;"0",(M27*CT27/CT28),"0")</f>
        <v>0</v>
      </c>
      <c r="CV27" s="118" t="str">
        <f>IF(D27=CV3,#REF!,"0")</f>
        <v>0</v>
      </c>
      <c r="CW27" s="118" t="str">
        <f>IF(CV27&lt;&gt;"0",(M27*CV27/CV28),"0")</f>
        <v>0</v>
      </c>
      <c r="CX27" s="118" t="str">
        <f>IF(D27=CX3,#REF!,"0")</f>
        <v>0</v>
      </c>
      <c r="CY27" s="118" t="str">
        <f>IF(CX27&lt;&gt;"0",(M27*CX27/CX28),"0")</f>
        <v>0</v>
      </c>
      <c r="CZ27" s="118" t="str">
        <f>IF(D27=CZ3,#REF!,"0")</f>
        <v>0</v>
      </c>
      <c r="DA27" s="118" t="str">
        <f>IF(CZ27&lt;&gt;"0",(M27*CZ27/CZ28),"0")</f>
        <v>0</v>
      </c>
    </row>
    <row r="28" spans="2:105">
      <c r="J28" s="1" t="s">
        <v>213</v>
      </c>
      <c r="K28" s="129">
        <f>SUM(K4:K27)</f>
        <v>1.0000000000000002</v>
      </c>
      <c r="L28" s="129">
        <f>SUM(L4:L27)</f>
        <v>1</v>
      </c>
      <c r="M28" s="130" t="s">
        <v>181</v>
      </c>
      <c r="N28" s="130">
        <f t="shared" ref="N28:BW28" si="3">SUM(N4:N27)</f>
        <v>2.65</v>
      </c>
      <c r="O28" s="130">
        <f t="shared" si="3"/>
        <v>2.4000000000000004</v>
      </c>
      <c r="P28" s="131">
        <f t="shared" si="3"/>
        <v>0.05</v>
      </c>
      <c r="Q28" s="132">
        <f t="shared" si="3"/>
        <v>2</v>
      </c>
      <c r="R28" s="131">
        <f t="shared" si="3"/>
        <v>0.05</v>
      </c>
      <c r="S28" s="132">
        <f t="shared" si="3"/>
        <v>3.0000000000000004</v>
      </c>
      <c r="T28" s="131">
        <f t="shared" si="3"/>
        <v>0.1</v>
      </c>
      <c r="U28" s="132">
        <f t="shared" si="3"/>
        <v>3.0000000000000004</v>
      </c>
      <c r="V28" s="131">
        <f t="shared" si="3"/>
        <v>0.1</v>
      </c>
      <c r="W28" s="132">
        <f t="shared" si="3"/>
        <v>4</v>
      </c>
      <c r="X28" s="131">
        <f t="shared" si="3"/>
        <v>0.1</v>
      </c>
      <c r="Y28" s="132">
        <f t="shared" si="3"/>
        <v>4</v>
      </c>
      <c r="Z28" s="131">
        <f t="shared" si="3"/>
        <v>0.05</v>
      </c>
      <c r="AA28" s="132">
        <f t="shared" si="3"/>
        <v>2</v>
      </c>
      <c r="AB28" s="131">
        <f t="shared" si="3"/>
        <v>0.1</v>
      </c>
      <c r="AC28" s="132">
        <f t="shared" si="3"/>
        <v>3.0000000000000004</v>
      </c>
      <c r="AD28" s="131">
        <f t="shared" si="3"/>
        <v>0.05</v>
      </c>
      <c r="AE28" s="132">
        <f t="shared" si="3"/>
        <v>4</v>
      </c>
      <c r="AF28" s="131">
        <f t="shared" si="3"/>
        <v>0.05</v>
      </c>
      <c r="AG28" s="132">
        <f t="shared" si="3"/>
        <v>3.0000000000000004</v>
      </c>
      <c r="AH28" s="131">
        <f t="shared" si="3"/>
        <v>0.05</v>
      </c>
      <c r="AI28" s="132">
        <f t="shared" si="3"/>
        <v>2</v>
      </c>
      <c r="AJ28" s="131">
        <f t="shared" si="3"/>
        <v>0.05</v>
      </c>
      <c r="AK28" s="132">
        <f t="shared" si="3"/>
        <v>2</v>
      </c>
      <c r="AL28" s="131">
        <f t="shared" si="3"/>
        <v>0</v>
      </c>
      <c r="AM28" s="132" t="e">
        <f t="shared" si="3"/>
        <v>#DIV/0!</v>
      </c>
      <c r="AN28" s="131">
        <f t="shared" si="3"/>
        <v>0.1</v>
      </c>
      <c r="AO28" s="132">
        <f t="shared" si="3"/>
        <v>2</v>
      </c>
      <c r="AP28" s="131">
        <f t="shared" si="3"/>
        <v>0.3</v>
      </c>
      <c r="AQ28" s="132" t="e">
        <f t="shared" si="3"/>
        <v>#DIV/0!</v>
      </c>
      <c r="AR28" s="131">
        <f t="shared" si="3"/>
        <v>0.4</v>
      </c>
      <c r="AS28" s="132">
        <f t="shared" si="3"/>
        <v>2</v>
      </c>
      <c r="AT28" s="131">
        <f t="shared" si="3"/>
        <v>0.2</v>
      </c>
      <c r="AU28" s="132">
        <f t="shared" si="3"/>
        <v>1</v>
      </c>
      <c r="AV28" s="131">
        <f t="shared" si="3"/>
        <v>0</v>
      </c>
      <c r="AW28" s="132" t="e">
        <f t="shared" si="3"/>
        <v>#DIV/0!</v>
      </c>
      <c r="AX28" s="131">
        <f t="shared" si="3"/>
        <v>0</v>
      </c>
      <c r="AY28" s="132" t="e">
        <f t="shared" si="3"/>
        <v>#DIV/0!</v>
      </c>
      <c r="AZ28" s="131">
        <f t="shared" si="3"/>
        <v>0</v>
      </c>
      <c r="BA28" s="132">
        <f t="shared" si="3"/>
        <v>0</v>
      </c>
      <c r="BB28" s="131">
        <f t="shared" si="3"/>
        <v>0</v>
      </c>
      <c r="BC28" s="132">
        <f t="shared" si="3"/>
        <v>0</v>
      </c>
      <c r="BD28" s="131">
        <f t="shared" si="3"/>
        <v>0</v>
      </c>
      <c r="BE28" s="132">
        <f t="shared" si="3"/>
        <v>0</v>
      </c>
      <c r="BF28" s="131">
        <f t="shared" si="3"/>
        <v>0</v>
      </c>
      <c r="BG28" s="132">
        <f t="shared" si="3"/>
        <v>0</v>
      </c>
      <c r="BH28" s="131">
        <f t="shared" si="3"/>
        <v>0</v>
      </c>
      <c r="BI28" s="132">
        <f t="shared" si="3"/>
        <v>0</v>
      </c>
      <c r="BJ28" s="131">
        <f t="shared" si="3"/>
        <v>0</v>
      </c>
      <c r="BK28" s="132">
        <f t="shared" si="3"/>
        <v>0</v>
      </c>
      <c r="BL28" s="131">
        <f t="shared" si="3"/>
        <v>0</v>
      </c>
      <c r="BM28" s="132">
        <f t="shared" si="3"/>
        <v>0</v>
      </c>
      <c r="BN28" s="131">
        <f t="shared" si="3"/>
        <v>0</v>
      </c>
      <c r="BO28" s="132">
        <f t="shared" si="3"/>
        <v>0</v>
      </c>
      <c r="BP28" s="131">
        <f t="shared" si="3"/>
        <v>0</v>
      </c>
      <c r="BQ28" s="132">
        <f t="shared" si="3"/>
        <v>0</v>
      </c>
      <c r="BR28" s="131">
        <f t="shared" si="3"/>
        <v>0</v>
      </c>
      <c r="BS28" s="132">
        <f t="shared" si="3"/>
        <v>0</v>
      </c>
      <c r="BT28" s="131">
        <f t="shared" si="3"/>
        <v>0</v>
      </c>
      <c r="BU28" s="132">
        <f t="shared" si="3"/>
        <v>0</v>
      </c>
      <c r="BV28" s="131">
        <f t="shared" si="3"/>
        <v>0</v>
      </c>
      <c r="BW28" s="132">
        <f t="shared" si="3"/>
        <v>0</v>
      </c>
      <c r="BX28" s="131">
        <f t="shared" ref="BX28:DA28" si="4">SUM(BX4:BX27)</f>
        <v>0</v>
      </c>
      <c r="BY28" s="132">
        <f t="shared" si="4"/>
        <v>0</v>
      </c>
      <c r="BZ28" s="131">
        <f t="shared" si="4"/>
        <v>0</v>
      </c>
      <c r="CA28" s="132">
        <f t="shared" si="4"/>
        <v>0</v>
      </c>
      <c r="CB28" s="131">
        <f t="shared" si="4"/>
        <v>0</v>
      </c>
      <c r="CC28" s="132">
        <f t="shared" si="4"/>
        <v>0</v>
      </c>
      <c r="CD28" s="131">
        <f t="shared" si="4"/>
        <v>0</v>
      </c>
      <c r="CE28" s="132">
        <f t="shared" si="4"/>
        <v>0</v>
      </c>
      <c r="CF28" s="131">
        <f t="shared" si="4"/>
        <v>0</v>
      </c>
      <c r="CG28" s="132">
        <f t="shared" si="4"/>
        <v>0</v>
      </c>
      <c r="CH28" s="131">
        <f t="shared" si="4"/>
        <v>0</v>
      </c>
      <c r="CI28" s="132">
        <f t="shared" si="4"/>
        <v>0</v>
      </c>
      <c r="CJ28" s="131">
        <f t="shared" si="4"/>
        <v>0</v>
      </c>
      <c r="CK28" s="132">
        <f t="shared" si="4"/>
        <v>0</v>
      </c>
      <c r="CL28" s="131">
        <f t="shared" si="4"/>
        <v>0</v>
      </c>
      <c r="CM28" s="132">
        <f t="shared" si="4"/>
        <v>0</v>
      </c>
      <c r="CN28" s="131">
        <f t="shared" si="4"/>
        <v>0</v>
      </c>
      <c r="CO28" s="132">
        <f t="shared" si="4"/>
        <v>0</v>
      </c>
      <c r="CP28" s="131">
        <f t="shared" si="4"/>
        <v>0</v>
      </c>
      <c r="CQ28" s="132">
        <f t="shared" si="4"/>
        <v>0</v>
      </c>
      <c r="CR28" s="131">
        <f t="shared" si="4"/>
        <v>0</v>
      </c>
      <c r="CS28" s="132">
        <f t="shared" si="4"/>
        <v>0</v>
      </c>
      <c r="CT28" s="131">
        <f t="shared" si="4"/>
        <v>0</v>
      </c>
      <c r="CU28" s="132">
        <f t="shared" si="4"/>
        <v>0</v>
      </c>
      <c r="CV28" s="131">
        <f t="shared" si="4"/>
        <v>0</v>
      </c>
      <c r="CW28" s="132">
        <f t="shared" si="4"/>
        <v>0</v>
      </c>
      <c r="CX28" s="131">
        <f t="shared" si="4"/>
        <v>0</v>
      </c>
      <c r="CY28" s="132">
        <f t="shared" si="4"/>
        <v>0</v>
      </c>
      <c r="CZ28" s="131">
        <f t="shared" si="4"/>
        <v>0</v>
      </c>
      <c r="DA28" s="132">
        <f t="shared" si="4"/>
        <v>0</v>
      </c>
    </row>
    <row r="29" spans="2:105">
      <c r="B29" s="133"/>
      <c r="C29" s="133"/>
      <c r="D29" s="133"/>
      <c r="F29" s="133"/>
      <c r="G29" s="133"/>
      <c r="H29" s="133"/>
      <c r="I29" s="133"/>
      <c r="J29" s="133"/>
      <c r="K29" s="134" t="str">
        <f>IF(K28=100%,"OK","Erreur")</f>
        <v>OK</v>
      </c>
      <c r="L29" s="134" t="str">
        <f>IF(L28=100%,"OK","Erreur")</f>
        <v>OK</v>
      </c>
      <c r="N29" s="1">
        <f>ROUNDUP(N28,0)</f>
        <v>3</v>
      </c>
      <c r="O29" s="1">
        <f>ROUNDUP(O28,0)</f>
        <v>3</v>
      </c>
      <c r="P29" s="421" t="s">
        <v>129</v>
      </c>
      <c r="Q29" s="135">
        <f t="shared" ref="Q29:AA29" si="5">ROUNDUP(Q28,0)</f>
        <v>2</v>
      </c>
      <c r="R29" s="421" t="s">
        <v>126</v>
      </c>
      <c r="S29" s="136">
        <f t="shared" si="5"/>
        <v>3</v>
      </c>
      <c r="T29" s="421" t="s">
        <v>133</v>
      </c>
      <c r="U29" s="136">
        <f t="shared" si="5"/>
        <v>3</v>
      </c>
      <c r="V29" s="421" t="s">
        <v>131</v>
      </c>
      <c r="W29" s="136">
        <f t="shared" si="5"/>
        <v>4</v>
      </c>
      <c r="X29" s="421" t="s">
        <v>132</v>
      </c>
      <c r="Y29" s="136">
        <f t="shared" si="5"/>
        <v>4</v>
      </c>
      <c r="Z29" s="421" t="s">
        <v>134</v>
      </c>
      <c r="AA29" s="136">
        <f t="shared" si="5"/>
        <v>2</v>
      </c>
      <c r="AB29" s="421" t="s">
        <v>135</v>
      </c>
      <c r="AC29" s="136">
        <f>ROUNDUP(AC28,0)</f>
        <v>3</v>
      </c>
      <c r="AD29" s="421" t="s">
        <v>137</v>
      </c>
      <c r="AE29" s="136">
        <f>ROUNDUP(AE28,0)</f>
        <v>4</v>
      </c>
      <c r="AF29" s="421" t="s">
        <v>141</v>
      </c>
      <c r="AG29" s="136">
        <f>ROUNDUP(AG28,0)</f>
        <v>3</v>
      </c>
      <c r="AH29" s="421" t="s">
        <v>142</v>
      </c>
      <c r="AI29" s="136">
        <f t="shared" ref="AI29:AM29" si="6">ROUNDUP(AI28,0)</f>
        <v>2</v>
      </c>
      <c r="AJ29" s="421" t="s">
        <v>145</v>
      </c>
      <c r="AK29" s="136">
        <f t="shared" si="6"/>
        <v>2</v>
      </c>
      <c r="AL29" s="423" t="s">
        <v>144</v>
      </c>
      <c r="AM29" s="137" t="e">
        <f t="shared" si="6"/>
        <v>#DIV/0!</v>
      </c>
      <c r="AN29" s="423" t="s">
        <v>149</v>
      </c>
      <c r="AO29" s="137">
        <f>ROUNDUP(AO28,0)</f>
        <v>2</v>
      </c>
      <c r="AP29" s="423" t="s">
        <v>151</v>
      </c>
      <c r="AQ29" s="137" t="e">
        <f>ROUNDUP(AQ28,0)</f>
        <v>#DIV/0!</v>
      </c>
      <c r="AR29" s="423" t="s">
        <v>152</v>
      </c>
      <c r="AS29" s="137">
        <f>ROUNDUP(AS28,0)</f>
        <v>2</v>
      </c>
      <c r="AT29" s="423" t="s">
        <v>155</v>
      </c>
      <c r="AU29" s="137">
        <f>ROUNDUP(AU28,0)</f>
        <v>1</v>
      </c>
      <c r="AV29" s="423" t="s">
        <v>147</v>
      </c>
      <c r="AW29" s="137" t="e">
        <f>ROUNDUP(AW28,0)</f>
        <v>#DIV/0!</v>
      </c>
      <c r="AX29" s="423" t="s">
        <v>153</v>
      </c>
      <c r="AY29" s="137" t="e">
        <f>ROUNDUP(AY28,0)</f>
        <v>#DIV/0!</v>
      </c>
      <c r="AZ29" s="423" t="s">
        <v>185</v>
      </c>
      <c r="BA29" s="137">
        <f>ROUNDUP(BA28,0)</f>
        <v>0</v>
      </c>
      <c r="BB29" s="423" t="s">
        <v>186</v>
      </c>
      <c r="BC29" s="137">
        <f>ROUNDUP(BC28,0)</f>
        <v>0</v>
      </c>
      <c r="BD29" s="423" t="s">
        <v>187</v>
      </c>
      <c r="BE29" s="137">
        <f>ROUNDUP(BE28,0)</f>
        <v>0</v>
      </c>
      <c r="BF29" s="423" t="s">
        <v>188</v>
      </c>
      <c r="BG29" s="137">
        <f>ROUNDUP(BG28,0)</f>
        <v>0</v>
      </c>
      <c r="BH29" s="423" t="s">
        <v>189</v>
      </c>
      <c r="BI29" s="137">
        <f>ROUNDUP(BI28,0)</f>
        <v>0</v>
      </c>
      <c r="BJ29" s="423" t="s">
        <v>190</v>
      </c>
      <c r="BK29" s="137">
        <f>ROUNDUP(BK28,0)</f>
        <v>0</v>
      </c>
      <c r="BL29" s="423" t="s">
        <v>191</v>
      </c>
      <c r="BM29" s="137">
        <f>ROUNDUP(BM28,0)</f>
        <v>0</v>
      </c>
      <c r="BN29" s="423" t="s">
        <v>192</v>
      </c>
      <c r="BO29" s="137">
        <f>ROUNDUP(BO28,0)</f>
        <v>0</v>
      </c>
      <c r="BP29" s="423" t="s">
        <v>193</v>
      </c>
      <c r="BQ29" s="137">
        <f>ROUNDUP(BQ28,0)</f>
        <v>0</v>
      </c>
      <c r="BR29" s="423" t="s">
        <v>194</v>
      </c>
      <c r="BS29" s="137">
        <f>ROUNDUP(BS28,0)</f>
        <v>0</v>
      </c>
      <c r="BT29" s="423" t="s">
        <v>195</v>
      </c>
      <c r="BU29" s="137">
        <f>ROUNDUP(BU28,0)</f>
        <v>0</v>
      </c>
      <c r="BV29" s="425" t="s">
        <v>196</v>
      </c>
      <c r="BW29" s="138">
        <f>ROUNDUP(BW28,0)</f>
        <v>0</v>
      </c>
      <c r="BX29" s="425" t="s">
        <v>197</v>
      </c>
      <c r="BY29" s="138">
        <f>ROUNDUP(BY28,0)</f>
        <v>0</v>
      </c>
      <c r="BZ29" s="425" t="s">
        <v>198</v>
      </c>
      <c r="CA29" s="138">
        <f>ROUNDUP(CA28,0)</f>
        <v>0</v>
      </c>
      <c r="CB29" s="425" t="s">
        <v>199</v>
      </c>
      <c r="CC29" s="138">
        <f>ROUNDUP(CC28,0)</f>
        <v>0</v>
      </c>
      <c r="CD29" s="425" t="s">
        <v>200</v>
      </c>
      <c r="CE29" s="138">
        <f>ROUNDUP(CE28,0)</f>
        <v>0</v>
      </c>
      <c r="CF29" s="425" t="s">
        <v>201</v>
      </c>
      <c r="CG29" s="138">
        <f>ROUNDUP(CG28,0)</f>
        <v>0</v>
      </c>
      <c r="CH29" s="425" t="s">
        <v>202</v>
      </c>
      <c r="CI29" s="138">
        <f>ROUNDUP(CI28,0)</f>
        <v>0</v>
      </c>
      <c r="CJ29" s="425" t="s">
        <v>203</v>
      </c>
      <c r="CK29" s="138">
        <f>ROUNDUP(CK28,0)</f>
        <v>0</v>
      </c>
      <c r="CL29" s="425" t="s">
        <v>204</v>
      </c>
      <c r="CM29" s="138">
        <f>ROUNDUP(CM28,0)</f>
        <v>0</v>
      </c>
      <c r="CN29" s="425" t="s">
        <v>205</v>
      </c>
      <c r="CO29" s="138">
        <f>ROUNDUP(CO28,0)</f>
        <v>0</v>
      </c>
      <c r="CP29" s="427" t="s">
        <v>206</v>
      </c>
      <c r="CQ29" s="139">
        <f>ROUNDUP(CQ28,0)</f>
        <v>0</v>
      </c>
      <c r="CR29" s="427" t="s">
        <v>207</v>
      </c>
      <c r="CS29" s="139">
        <f>ROUNDUP(CS28,0)</f>
        <v>0</v>
      </c>
      <c r="CT29" s="427" t="s">
        <v>208</v>
      </c>
      <c r="CU29" s="139">
        <f>ROUNDUP(CU28,0)</f>
        <v>0</v>
      </c>
      <c r="CV29" s="429" t="s">
        <v>209</v>
      </c>
      <c r="CW29" s="139">
        <f>ROUNDUP(CW28,0)</f>
        <v>0</v>
      </c>
      <c r="CX29" s="429" t="s">
        <v>210</v>
      </c>
      <c r="CY29" s="139">
        <f>ROUNDUP(CY28,0)</f>
        <v>0</v>
      </c>
      <c r="CZ29" s="429" t="s">
        <v>211</v>
      </c>
      <c r="DA29" s="139">
        <f>ROUNDUP(DA28,0)</f>
        <v>0</v>
      </c>
    </row>
    <row r="30" spans="2:105">
      <c r="B30" s="133"/>
      <c r="C30" s="133"/>
      <c r="D30" s="133"/>
      <c r="F30" s="133"/>
      <c r="G30" s="431" t="s">
        <v>214</v>
      </c>
      <c r="H30" s="431"/>
      <c r="I30" s="431"/>
      <c r="J30" s="431"/>
      <c r="K30" s="431" t="s">
        <v>215</v>
      </c>
      <c r="L30" s="431"/>
      <c r="N30" s="432" t="s">
        <v>216</v>
      </c>
      <c r="O30" s="433"/>
      <c r="P30" s="422"/>
      <c r="Q30" s="140">
        <f>IF(Q29&lt;&gt;0,Q29,"NE")</f>
        <v>2</v>
      </c>
      <c r="R30" s="422"/>
      <c r="S30" s="141">
        <f>IF(S29&lt;&gt;0,S29,"NE")</f>
        <v>3</v>
      </c>
      <c r="T30" s="422"/>
      <c r="U30" s="141">
        <f>IF(U29&lt;&gt;0,U29,"NE")</f>
        <v>3</v>
      </c>
      <c r="V30" s="422"/>
      <c r="W30" s="141">
        <f>IF(W29&lt;&gt;0,W29,"NE")</f>
        <v>4</v>
      </c>
      <c r="X30" s="422"/>
      <c r="Y30" s="141">
        <f>IF(Y29&lt;&gt;0,Y29,"NE")</f>
        <v>4</v>
      </c>
      <c r="Z30" s="422"/>
      <c r="AA30" s="141">
        <f>IF(AA29&lt;&gt;0,AA29,"NE")</f>
        <v>2</v>
      </c>
      <c r="AB30" s="422"/>
      <c r="AC30" s="141">
        <f>IF(AC29&lt;&gt;0,AC29,"NE")</f>
        <v>3</v>
      </c>
      <c r="AD30" s="422"/>
      <c r="AE30" s="141">
        <f>IF(AE29&lt;&gt;0,AE29,"NE")</f>
        <v>4</v>
      </c>
      <c r="AF30" s="422"/>
      <c r="AG30" s="141">
        <f>IF(AG29&lt;&gt;0,AG29,"NE")</f>
        <v>3</v>
      </c>
      <c r="AH30" s="422"/>
      <c r="AI30" s="141">
        <f>IF(AI29&lt;&gt;0,AI29,"NE")</f>
        <v>2</v>
      </c>
      <c r="AJ30" s="422"/>
      <c r="AK30" s="141">
        <f>IF(AK29&lt;&gt;0,AK29,"NE")</f>
        <v>2</v>
      </c>
      <c r="AL30" s="424"/>
      <c r="AM30" s="142" t="e">
        <f>IF(AM29&lt;&gt;0,AM29,"NE")</f>
        <v>#DIV/0!</v>
      </c>
      <c r="AN30" s="424"/>
      <c r="AO30" s="142">
        <f>IF(AO29&lt;&gt;0,AO29,"NE")</f>
        <v>2</v>
      </c>
      <c r="AP30" s="424"/>
      <c r="AQ30" s="142" t="e">
        <f>IF(AQ29&lt;&gt;0,AQ29,"NE")</f>
        <v>#DIV/0!</v>
      </c>
      <c r="AR30" s="424"/>
      <c r="AS30" s="142">
        <f>IF(AS29&lt;&gt;0,AS29,"NE")</f>
        <v>2</v>
      </c>
      <c r="AT30" s="424"/>
      <c r="AU30" s="142">
        <f>IF(AU29&lt;&gt;0,AU29,"NE")</f>
        <v>1</v>
      </c>
      <c r="AV30" s="424"/>
      <c r="AW30" s="142" t="e">
        <f>IF(AW29&lt;&gt;0,AW29,"NE")</f>
        <v>#DIV/0!</v>
      </c>
      <c r="AX30" s="424"/>
      <c r="AY30" s="142" t="e">
        <f>IF(AY29&lt;&gt;0,AY29,"NE")</f>
        <v>#DIV/0!</v>
      </c>
      <c r="AZ30" s="424"/>
      <c r="BA30" s="142" t="str">
        <f>IF(BA29&lt;&gt;0,BA29,"NE")</f>
        <v>NE</v>
      </c>
      <c r="BB30" s="424"/>
      <c r="BC30" s="142" t="str">
        <f>IF(BC29&lt;&gt;0,BC29,"NE")</f>
        <v>NE</v>
      </c>
      <c r="BD30" s="424"/>
      <c r="BE30" s="142" t="str">
        <f>IF(BE29&lt;&gt;0,BE29,"NE")</f>
        <v>NE</v>
      </c>
      <c r="BF30" s="424"/>
      <c r="BG30" s="142" t="str">
        <f>IF(BG29&lt;&gt;0,BG29,"NE")</f>
        <v>NE</v>
      </c>
      <c r="BH30" s="424"/>
      <c r="BI30" s="142" t="str">
        <f>IF(BI29&lt;&gt;0,BI29,"NE")</f>
        <v>NE</v>
      </c>
      <c r="BJ30" s="424"/>
      <c r="BK30" s="142" t="str">
        <f>IF(BK29&lt;&gt;0,BK29,"NE")</f>
        <v>NE</v>
      </c>
      <c r="BL30" s="424"/>
      <c r="BM30" s="142" t="str">
        <f>IF(BM29&lt;&gt;0,BM29,"NE")</f>
        <v>NE</v>
      </c>
      <c r="BN30" s="424"/>
      <c r="BO30" s="142" t="str">
        <f>IF(BO29&lt;&gt;0,BO29,"NE")</f>
        <v>NE</v>
      </c>
      <c r="BP30" s="424"/>
      <c r="BQ30" s="142" t="str">
        <f>IF(BQ29&lt;&gt;0,BQ29,"NE")</f>
        <v>NE</v>
      </c>
      <c r="BR30" s="424"/>
      <c r="BS30" s="142" t="str">
        <f>IF(BS29&lt;&gt;0,BS29,"NE")</f>
        <v>NE</v>
      </c>
      <c r="BT30" s="424"/>
      <c r="BU30" s="142" t="str">
        <f>IF(BU29&lt;&gt;0,BU29,"NE")</f>
        <v>NE</v>
      </c>
      <c r="BV30" s="426"/>
      <c r="BW30" s="143" t="str">
        <f>IF(BW29&lt;&gt;0,BW29,"NE")</f>
        <v>NE</v>
      </c>
      <c r="BX30" s="426"/>
      <c r="BY30" s="143" t="str">
        <f>IF(BY29&lt;&gt;0,BY29,"NE")</f>
        <v>NE</v>
      </c>
      <c r="BZ30" s="426"/>
      <c r="CA30" s="143" t="str">
        <f>IF(CA29&lt;&gt;0,CA29,"NE")</f>
        <v>NE</v>
      </c>
      <c r="CB30" s="426"/>
      <c r="CC30" s="143" t="str">
        <f>IF(CC29&lt;&gt;0,CC29,"NE")</f>
        <v>NE</v>
      </c>
      <c r="CD30" s="426"/>
      <c r="CE30" s="143" t="str">
        <f>IF(CE29&lt;&gt;0,CE29,"NE")</f>
        <v>NE</v>
      </c>
      <c r="CF30" s="426"/>
      <c r="CG30" s="143" t="str">
        <f>IF(CG29&lt;&gt;0,CG29,"NE")</f>
        <v>NE</v>
      </c>
      <c r="CH30" s="426"/>
      <c r="CI30" s="143" t="str">
        <f>IF(CI29&lt;&gt;0,CI29,"NE")</f>
        <v>NE</v>
      </c>
      <c r="CJ30" s="426"/>
      <c r="CK30" s="143" t="str">
        <f>IF(CK29&lt;&gt;0,CK29,"NE")</f>
        <v>NE</v>
      </c>
      <c r="CL30" s="426"/>
      <c r="CM30" s="143" t="str">
        <f>IF(CM29&lt;&gt;0,CM29,"NE")</f>
        <v>NE</v>
      </c>
      <c r="CN30" s="426"/>
      <c r="CO30" s="143" t="str">
        <f>IF(CO29&lt;&gt;0,CO29,"NE")</f>
        <v>NE</v>
      </c>
      <c r="CP30" s="428"/>
      <c r="CQ30" s="144" t="str">
        <f>IF(CQ29&lt;&gt;0,CQ29,"NE")</f>
        <v>NE</v>
      </c>
      <c r="CR30" s="428"/>
      <c r="CS30" s="144" t="str">
        <f>IF(CS29&lt;&gt;0,CS29,"NE")</f>
        <v>NE</v>
      </c>
      <c r="CT30" s="428"/>
      <c r="CU30" s="144" t="str">
        <f>IF(CU29&lt;&gt;0,CU29,"NE")</f>
        <v>NE</v>
      </c>
      <c r="CV30" s="430"/>
      <c r="CW30" s="144" t="str">
        <f>IF(CW29&lt;&gt;0,CW29,"NE")</f>
        <v>NE</v>
      </c>
      <c r="CX30" s="430"/>
      <c r="CY30" s="144" t="str">
        <f>IF(CY29&lt;&gt;0,CY29,"NE")</f>
        <v>NE</v>
      </c>
      <c r="CZ30" s="430"/>
      <c r="DA30" s="144" t="str">
        <f>IF(DA29&lt;&gt;0,DA29,"NE")</f>
        <v>NE</v>
      </c>
    </row>
    <row r="31" spans="2:105">
      <c r="B31" s="133"/>
      <c r="C31" s="133"/>
      <c r="D31" s="133"/>
      <c r="E31" s="133"/>
      <c r="F31" s="133"/>
      <c r="G31" s="431"/>
      <c r="H31" s="431"/>
      <c r="I31" s="431"/>
      <c r="J31" s="431"/>
      <c r="K31" s="431"/>
      <c r="L31" s="431"/>
      <c r="P31" s="145"/>
      <c r="Q31" s="145"/>
      <c r="R31" s="145"/>
    </row>
    <row r="32" spans="2:105">
      <c r="B32" s="133"/>
      <c r="C32" s="133"/>
      <c r="D32" s="133"/>
      <c r="E32" s="133"/>
      <c r="F32" s="133"/>
      <c r="G32" s="133"/>
      <c r="R32" s="145"/>
      <c r="S32" s="145"/>
    </row>
    <row r="33" spans="2:7">
      <c r="B33" s="133"/>
      <c r="C33" s="133"/>
      <c r="D33" s="133"/>
      <c r="E33" s="133"/>
      <c r="F33" s="133"/>
      <c r="G33" s="133"/>
    </row>
    <row r="34" spans="2:7">
      <c r="B34" s="133"/>
      <c r="C34" s="133"/>
      <c r="D34" s="133"/>
      <c r="E34" s="133"/>
      <c r="F34" s="133"/>
      <c r="G34" s="133"/>
    </row>
    <row r="35" spans="2:7">
      <c r="B35" s="133"/>
      <c r="C35" s="133"/>
      <c r="D35" s="133"/>
      <c r="E35" s="133"/>
      <c r="F35" s="133"/>
      <c r="G35" s="133"/>
    </row>
    <row r="36" spans="2:7">
      <c r="B36" s="133"/>
      <c r="C36" s="133"/>
      <c r="D36" s="133"/>
      <c r="E36" s="133"/>
      <c r="F36" s="133"/>
      <c r="G36" s="133"/>
    </row>
    <row r="37" spans="2:7">
      <c r="B37" s="133"/>
      <c r="C37" s="133"/>
      <c r="D37" s="133"/>
      <c r="E37" s="133"/>
      <c r="F37" s="133"/>
      <c r="G37" s="133"/>
    </row>
    <row r="38" spans="2:7">
      <c r="B38" s="133"/>
      <c r="C38" s="133"/>
      <c r="D38" s="133"/>
      <c r="E38" s="133"/>
      <c r="F38" s="133"/>
      <c r="G38" s="133"/>
    </row>
    <row r="39" spans="2:7">
      <c r="B39" s="133"/>
      <c r="C39" s="133"/>
      <c r="D39" s="133"/>
      <c r="E39" s="133"/>
      <c r="F39" s="133"/>
      <c r="G39" s="133"/>
    </row>
    <row r="40" spans="2:7">
      <c r="B40" s="133"/>
      <c r="C40" s="133"/>
      <c r="D40" s="133"/>
      <c r="E40" s="133"/>
      <c r="F40" s="133"/>
      <c r="G40" s="133"/>
    </row>
    <row r="41" spans="2:7">
      <c r="B41" s="133"/>
      <c r="C41" s="133"/>
      <c r="D41" s="133"/>
      <c r="E41" s="133"/>
      <c r="F41" s="133"/>
      <c r="G41" s="133"/>
    </row>
    <row r="42" spans="2:7">
      <c r="B42" s="133"/>
      <c r="C42" s="133"/>
      <c r="D42" s="133"/>
      <c r="E42" s="133"/>
      <c r="F42" s="133"/>
      <c r="G42" s="133"/>
    </row>
    <row r="43" spans="2:7">
      <c r="B43" s="133"/>
      <c r="C43" s="133"/>
      <c r="D43" s="133"/>
      <c r="E43" s="133"/>
      <c r="F43" s="133"/>
      <c r="G43" s="133"/>
    </row>
    <row r="44" spans="2:7">
      <c r="B44" s="133"/>
      <c r="C44" s="133"/>
      <c r="D44" s="133"/>
      <c r="E44" s="133"/>
      <c r="F44" s="133"/>
      <c r="G44" s="133"/>
    </row>
  </sheetData>
  <mergeCells count="48">
    <mergeCell ref="G30:J31"/>
    <mergeCell ref="K30:L31"/>
    <mergeCell ref="N30:O30"/>
    <mergeCell ref="CR29:CR30"/>
    <mergeCell ref="CT29:CT30"/>
    <mergeCell ref="CV29:CV30"/>
    <mergeCell ref="CX29:CX30"/>
    <mergeCell ref="CZ29:CZ30"/>
    <mergeCell ref="CH29:CH30"/>
    <mergeCell ref="CJ29:CJ30"/>
    <mergeCell ref="CL29:CL30"/>
    <mergeCell ref="CN29:CN30"/>
    <mergeCell ref="CP29:CP30"/>
    <mergeCell ref="BX29:BX30"/>
    <mergeCell ref="BZ29:BZ30"/>
    <mergeCell ref="CB29:CB30"/>
    <mergeCell ref="CD29:CD30"/>
    <mergeCell ref="CF29:CF30"/>
    <mergeCell ref="BN29:BN30"/>
    <mergeCell ref="BP29:BP30"/>
    <mergeCell ref="BR29:BR30"/>
    <mergeCell ref="BT29:BT30"/>
    <mergeCell ref="BV29:BV30"/>
    <mergeCell ref="BD29:BD30"/>
    <mergeCell ref="BF29:BF30"/>
    <mergeCell ref="BH29:BH30"/>
    <mergeCell ref="BJ29:BJ30"/>
    <mergeCell ref="BL29:BL30"/>
    <mergeCell ref="AT29:AT30"/>
    <mergeCell ref="AV29:AV30"/>
    <mergeCell ref="AX29:AX30"/>
    <mergeCell ref="AZ29:AZ30"/>
    <mergeCell ref="BB29:BB30"/>
    <mergeCell ref="AJ29:AJ30"/>
    <mergeCell ref="AL29:AL30"/>
    <mergeCell ref="AN29:AN30"/>
    <mergeCell ref="AP29:AP30"/>
    <mergeCell ref="AR29:AR30"/>
    <mergeCell ref="Z29:Z30"/>
    <mergeCell ref="AB29:AB30"/>
    <mergeCell ref="AD29:AD30"/>
    <mergeCell ref="AF29:AF30"/>
    <mergeCell ref="AH29:AH30"/>
    <mergeCell ref="P29:P30"/>
    <mergeCell ref="R29:R30"/>
    <mergeCell ref="T29:T30"/>
    <mergeCell ref="V29:V30"/>
    <mergeCell ref="X29:X30"/>
  </mergeCells>
  <pageMargins left="0.7" right="0.7" top="0.75" bottom="0.75" header="0.3" footer="0.3"/>
  <pageSetup paperSize="9" firstPageNumber="2147483648" orientation="portrait"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A15" sqref="A15"/>
    </sheetView>
  </sheetViews>
  <sheetFormatPr baseColWidth="10" defaultRowHeight="15"/>
  <cols>
    <col min="1" max="1" width="26.7109375" customWidth="1"/>
    <col min="2" max="2" width="4.28515625" customWidth="1"/>
    <col min="3" max="3" width="19.28515625" customWidth="1"/>
  </cols>
  <sheetData>
    <row r="1" spans="1:5">
      <c r="A1" s="146" t="s">
        <v>217</v>
      </c>
      <c r="B1" s="146"/>
      <c r="C1" s="146"/>
      <c r="D1" s="146"/>
    </row>
    <row r="2" spans="1:5">
      <c r="A2" s="4" t="s">
        <v>218</v>
      </c>
      <c r="B2" s="146"/>
      <c r="C2" s="146"/>
      <c r="D2" s="4" t="s">
        <v>43</v>
      </c>
      <c r="E2" s="1" t="s">
        <v>219</v>
      </c>
    </row>
    <row r="3" spans="1:5">
      <c r="A3" s="146" t="s">
        <v>47</v>
      </c>
      <c r="B3" s="146"/>
      <c r="C3" s="146"/>
      <c r="D3" s="147" t="s">
        <v>44</v>
      </c>
      <c r="E3" t="s">
        <v>47</v>
      </c>
    </row>
    <row r="4" spans="1:5">
      <c r="A4" s="146" t="s">
        <v>220</v>
      </c>
      <c r="B4" s="146"/>
      <c r="C4" s="146"/>
      <c r="D4" s="146">
        <v>2024</v>
      </c>
      <c r="E4" t="s">
        <v>221</v>
      </c>
    </row>
    <row r="5" spans="1:5">
      <c r="A5" s="146" t="s">
        <v>222</v>
      </c>
      <c r="B5" s="146"/>
      <c r="C5" s="146"/>
      <c r="D5" s="146">
        <v>2025</v>
      </c>
      <c r="E5" t="s">
        <v>223</v>
      </c>
    </row>
    <row r="6" spans="1:5">
      <c r="A6" s="146"/>
      <c r="B6" s="146"/>
      <c r="C6" s="146"/>
      <c r="D6" s="146">
        <v>2026</v>
      </c>
      <c r="E6" t="s">
        <v>224</v>
      </c>
    </row>
    <row r="7" spans="1:5">
      <c r="A7" s="146"/>
      <c r="B7" s="146"/>
      <c r="C7" s="146"/>
      <c r="D7" s="146">
        <v>2027</v>
      </c>
      <c r="E7" t="s">
        <v>225</v>
      </c>
    </row>
    <row r="8" spans="1:5" ht="29.1" customHeight="1">
      <c r="A8" s="4" t="s">
        <v>226</v>
      </c>
      <c r="B8" s="146"/>
      <c r="C8" s="146"/>
      <c r="D8" s="146">
        <v>2028</v>
      </c>
      <c r="E8" t="s">
        <v>227</v>
      </c>
    </row>
    <row r="9" spans="1:5" ht="15" customHeight="1">
      <c r="A9" s="148" t="s">
        <v>47</v>
      </c>
      <c r="B9" s="146"/>
      <c r="C9" s="146"/>
      <c r="D9" s="146"/>
      <c r="E9" t="s">
        <v>228</v>
      </c>
    </row>
    <row r="10" spans="1:5">
      <c r="A10" s="148" t="s">
        <v>229</v>
      </c>
      <c r="D10" s="146"/>
      <c r="E10" t="s">
        <v>230</v>
      </c>
    </row>
    <row r="11" spans="1:5">
      <c r="A11" s="148" t="s">
        <v>76</v>
      </c>
      <c r="D11" s="146"/>
      <c r="E11" t="s">
        <v>231</v>
      </c>
    </row>
    <row r="12" spans="1:5" ht="30">
      <c r="A12" s="148" t="s">
        <v>232</v>
      </c>
      <c r="D12" s="146"/>
      <c r="E12" t="s">
        <v>233</v>
      </c>
    </row>
    <row r="13" spans="1:5">
      <c r="A13" s="148" t="s">
        <v>234</v>
      </c>
      <c r="D13" s="146"/>
      <c r="E13" t="s">
        <v>235</v>
      </c>
    </row>
    <row r="14" spans="1:5">
      <c r="A14" s="146"/>
      <c r="D14" s="146"/>
      <c r="E14" t="s">
        <v>236</v>
      </c>
    </row>
    <row r="15" spans="1:5">
      <c r="A15" s="146"/>
      <c r="D15" s="146"/>
      <c r="E15" t="s">
        <v>237</v>
      </c>
    </row>
    <row r="16" spans="1:5">
      <c r="A16" s="146"/>
      <c r="D16" s="146"/>
      <c r="E16" t="s">
        <v>238</v>
      </c>
    </row>
    <row r="17" spans="1:5">
      <c r="A17" s="146"/>
      <c r="E17" t="s">
        <v>239</v>
      </c>
    </row>
    <row r="18" spans="1:5">
      <c r="A18" s="146"/>
      <c r="E18" t="s">
        <v>240</v>
      </c>
    </row>
    <row r="19" spans="1:5">
      <c r="A19" s="146"/>
      <c r="E19" t="s">
        <v>241</v>
      </c>
    </row>
    <row r="20" spans="1:5">
      <c r="A20" s="146"/>
      <c r="E20" t="s">
        <v>242</v>
      </c>
    </row>
    <row r="21" spans="1:5">
      <c r="A21" s="146"/>
      <c r="E21" t="s">
        <v>243</v>
      </c>
    </row>
    <row r="22" spans="1:5">
      <c r="A22" s="146"/>
      <c r="E22" t="s">
        <v>244</v>
      </c>
    </row>
    <row r="23" spans="1:5">
      <c r="A23" s="146"/>
      <c r="E23" t="s">
        <v>245</v>
      </c>
    </row>
    <row r="24" spans="1:5">
      <c r="E24" t="s">
        <v>246</v>
      </c>
    </row>
    <row r="25" spans="1:5">
      <c r="E25" t="s">
        <v>247</v>
      </c>
    </row>
    <row r="26" spans="1:5">
      <c r="E26" t="s">
        <v>248</v>
      </c>
    </row>
    <row r="27" spans="1:5">
      <c r="E27" t="s">
        <v>249</v>
      </c>
    </row>
    <row r="28" spans="1:5">
      <c r="E28" t="s">
        <v>250</v>
      </c>
    </row>
    <row r="29" spans="1:5">
      <c r="E29" t="s">
        <v>251</v>
      </c>
    </row>
    <row r="30" spans="1:5">
      <c r="E30" t="s">
        <v>252</v>
      </c>
    </row>
    <row r="31" spans="1:5">
      <c r="E31" t="s">
        <v>253</v>
      </c>
    </row>
    <row r="32" spans="1:5">
      <c r="E32" t="s">
        <v>254</v>
      </c>
    </row>
    <row r="33" spans="5:5">
      <c r="E33" t="s">
        <v>255</v>
      </c>
    </row>
    <row r="34" spans="5:5">
      <c r="E34" t="s">
        <v>256</v>
      </c>
    </row>
    <row r="35" spans="5:5">
      <c r="E35" t="s">
        <v>257</v>
      </c>
    </row>
    <row r="36" spans="5:5">
      <c r="E36" t="s">
        <v>258</v>
      </c>
    </row>
  </sheetData>
  <pageMargins left="0.7" right="0.7" top="0.75" bottom="0.75" header="0.3" footer="0.3"/>
  <pageSetup paperSize="9" firstPageNumber="2147483648"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topLeftCell="C95" zoomScale="70" workbookViewId="0">
      <selection activeCell="G27" sqref="G27:H44"/>
    </sheetView>
  </sheetViews>
  <sheetFormatPr baseColWidth="10" defaultRowHeight="15"/>
  <cols>
    <col min="1" max="1" width="53.5703125" customWidth="1"/>
    <col min="2" max="2" width="4.42578125" customWidth="1"/>
    <col min="3" max="3" width="20.28515625" customWidth="1"/>
    <col min="4" max="4" width="10.28515625" style="39" customWidth="1"/>
    <col min="6" max="6" width="121.28515625" customWidth="1"/>
    <col min="7" max="7" width="10.28515625" style="39" customWidth="1"/>
    <col min="8" max="8" width="167.7109375" customWidth="1"/>
    <col min="9" max="9" width="10.5703125" customWidth="1"/>
    <col min="10" max="10" width="5.28515625" customWidth="1"/>
    <col min="11" max="11" width="14.28515625" style="39" customWidth="1"/>
    <col min="12" max="12" width="23.5703125" style="39" customWidth="1"/>
    <col min="13" max="17" width="3.7109375" style="39" customWidth="1"/>
    <col min="18" max="18" width="4.28515625" style="39" customWidth="1"/>
    <col min="19" max="19" width="3.7109375" style="39" customWidth="1"/>
    <col min="20" max="20" width="3.7109375" customWidth="1"/>
    <col min="23" max="23" width="28.85546875" customWidth="1"/>
  </cols>
  <sheetData>
    <row r="1" spans="1:23" ht="54.4" customHeight="1">
      <c r="A1" s="146" t="s">
        <v>226</v>
      </c>
      <c r="B1" s="434" t="s">
        <v>259</v>
      </c>
      <c r="C1" s="434"/>
      <c r="D1" s="30" t="s">
        <v>260</v>
      </c>
      <c r="E1" s="434" t="s">
        <v>115</v>
      </c>
      <c r="F1" s="434"/>
      <c r="G1" s="30" t="s">
        <v>260</v>
      </c>
      <c r="H1" t="s">
        <v>261</v>
      </c>
      <c r="K1" s="149" t="s">
        <v>262</v>
      </c>
      <c r="L1" s="149" t="s">
        <v>263</v>
      </c>
      <c r="M1" s="149" t="s">
        <v>264</v>
      </c>
      <c r="N1" s="149" t="s">
        <v>265</v>
      </c>
      <c r="O1" s="149" t="s">
        <v>266</v>
      </c>
      <c r="P1" s="149" t="s">
        <v>267</v>
      </c>
      <c r="Q1" s="149" t="s">
        <v>268</v>
      </c>
      <c r="R1" s="149" t="s">
        <v>269</v>
      </c>
      <c r="S1" s="149" t="s">
        <v>270</v>
      </c>
      <c r="T1" s="149" t="s">
        <v>271</v>
      </c>
    </row>
    <row r="2" spans="1:23">
      <c r="A2" s="146"/>
      <c r="B2" s="30"/>
      <c r="C2" s="30"/>
      <c r="D2" s="30" t="s">
        <v>47</v>
      </c>
      <c r="E2" s="30" t="s">
        <v>47</v>
      </c>
      <c r="F2" s="30" t="s">
        <v>47</v>
      </c>
      <c r="G2" s="30" t="s">
        <v>47</v>
      </c>
      <c r="H2" s="39" t="s">
        <v>47</v>
      </c>
      <c r="I2" s="30" t="s">
        <v>47</v>
      </c>
      <c r="J2" s="30" t="s">
        <v>47</v>
      </c>
      <c r="K2" s="30" t="s">
        <v>47</v>
      </c>
      <c r="L2" s="30" t="s">
        <v>47</v>
      </c>
      <c r="V2" t="s">
        <v>272</v>
      </c>
    </row>
    <row r="3" spans="1:23" ht="15" customHeight="1">
      <c r="A3" s="148" t="s">
        <v>229</v>
      </c>
      <c r="B3" s="146" t="s">
        <v>273</v>
      </c>
      <c r="C3" s="435" t="s">
        <v>274</v>
      </c>
      <c r="D3" s="150" t="s">
        <v>275</v>
      </c>
      <c r="E3" s="146" t="s">
        <v>276</v>
      </c>
      <c r="F3" s="151" t="s">
        <v>277</v>
      </c>
      <c r="G3" s="150" t="s">
        <v>275</v>
      </c>
      <c r="H3" s="152" t="s">
        <v>278</v>
      </c>
      <c r="I3" s="150" t="s">
        <v>275</v>
      </c>
      <c r="J3" s="146" t="s">
        <v>276</v>
      </c>
      <c r="K3" s="153" t="s">
        <v>279</v>
      </c>
      <c r="L3" s="153" t="s">
        <v>280</v>
      </c>
      <c r="M3" s="154" t="s">
        <v>212</v>
      </c>
      <c r="N3" s="154" t="s">
        <v>212</v>
      </c>
      <c r="O3" s="154" t="s">
        <v>212</v>
      </c>
      <c r="P3" s="154"/>
      <c r="Q3" s="154"/>
      <c r="R3" s="154" t="s">
        <v>212</v>
      </c>
      <c r="S3" s="154" t="s">
        <v>212</v>
      </c>
      <c r="T3" s="3"/>
      <c r="V3" t="s">
        <v>47</v>
      </c>
      <c r="W3" t="s">
        <v>47</v>
      </c>
    </row>
    <row r="4" spans="1:23">
      <c r="A4" s="148" t="s">
        <v>76</v>
      </c>
      <c r="B4" s="155"/>
      <c r="C4" s="435"/>
      <c r="D4" s="156" t="s">
        <v>281</v>
      </c>
      <c r="E4" s="146" t="s">
        <v>276</v>
      </c>
      <c r="F4" s="151" t="s">
        <v>277</v>
      </c>
      <c r="G4" s="156" t="s">
        <v>281</v>
      </c>
      <c r="H4" s="157" t="s">
        <v>282</v>
      </c>
      <c r="I4" s="156" t="s">
        <v>281</v>
      </c>
      <c r="J4" s="146" t="s">
        <v>276</v>
      </c>
      <c r="K4" s="153" t="s">
        <v>279</v>
      </c>
      <c r="L4" s="153" t="s">
        <v>280</v>
      </c>
      <c r="M4" s="154" t="s">
        <v>212</v>
      </c>
      <c r="N4" s="154" t="s">
        <v>212</v>
      </c>
      <c r="O4" s="154" t="s">
        <v>212</v>
      </c>
      <c r="P4" s="154"/>
      <c r="Q4" s="154"/>
      <c r="R4" s="154" t="s">
        <v>212</v>
      </c>
      <c r="S4" s="154" t="s">
        <v>212</v>
      </c>
      <c r="T4" s="3"/>
      <c r="V4" s="158" t="s">
        <v>279</v>
      </c>
      <c r="W4" s="159" t="s">
        <v>280</v>
      </c>
    </row>
    <row r="5" spans="1:23">
      <c r="A5" s="148" t="s">
        <v>232</v>
      </c>
      <c r="B5" s="155"/>
      <c r="C5" s="435"/>
      <c r="D5" s="156" t="s">
        <v>283</v>
      </c>
      <c r="E5" s="146" t="s">
        <v>276</v>
      </c>
      <c r="F5" s="151" t="s">
        <v>277</v>
      </c>
      <c r="G5" s="156" t="s">
        <v>283</v>
      </c>
      <c r="H5" s="157" t="s">
        <v>284</v>
      </c>
      <c r="I5" s="156" t="s">
        <v>283</v>
      </c>
      <c r="J5" s="146" t="s">
        <v>276</v>
      </c>
      <c r="K5" s="153" t="s">
        <v>279</v>
      </c>
      <c r="L5" s="153" t="s">
        <v>280</v>
      </c>
      <c r="M5" s="154" t="s">
        <v>212</v>
      </c>
      <c r="N5" s="154" t="s">
        <v>212</v>
      </c>
      <c r="O5" s="154" t="s">
        <v>212</v>
      </c>
      <c r="P5" s="154"/>
      <c r="Q5" s="154"/>
      <c r="R5" s="154" t="s">
        <v>212</v>
      </c>
      <c r="S5" s="154" t="s">
        <v>212</v>
      </c>
      <c r="T5" s="3"/>
      <c r="V5" s="160" t="s">
        <v>285</v>
      </c>
      <c r="W5" s="161" t="s">
        <v>286</v>
      </c>
    </row>
    <row r="6" spans="1:23">
      <c r="A6" s="148" t="s">
        <v>287</v>
      </c>
      <c r="B6" s="155"/>
      <c r="C6" s="146"/>
      <c r="D6" s="156" t="s">
        <v>288</v>
      </c>
      <c r="E6" s="146" t="s">
        <v>276</v>
      </c>
      <c r="F6" s="151" t="s">
        <v>277</v>
      </c>
      <c r="G6" s="156" t="s">
        <v>288</v>
      </c>
      <c r="H6" s="157" t="s">
        <v>289</v>
      </c>
      <c r="I6" s="156" t="s">
        <v>288</v>
      </c>
      <c r="J6" s="146" t="s">
        <v>276</v>
      </c>
      <c r="K6" s="153" t="s">
        <v>279</v>
      </c>
      <c r="L6" s="153" t="s">
        <v>280</v>
      </c>
      <c r="M6" s="154" t="s">
        <v>212</v>
      </c>
      <c r="N6" s="154" t="s">
        <v>212</v>
      </c>
      <c r="O6" s="154" t="s">
        <v>212</v>
      </c>
      <c r="P6" s="154"/>
      <c r="Q6" s="154"/>
      <c r="R6" s="154" t="s">
        <v>212</v>
      </c>
      <c r="S6" s="154" t="s">
        <v>212</v>
      </c>
      <c r="T6" s="3"/>
      <c r="V6" s="162" t="s">
        <v>290</v>
      </c>
      <c r="W6" s="163" t="s">
        <v>291</v>
      </c>
    </row>
    <row r="7" spans="1:23">
      <c r="B7" s="155"/>
      <c r="C7" s="146"/>
      <c r="D7" s="164" t="s">
        <v>292</v>
      </c>
      <c r="E7" s="146" t="s">
        <v>276</v>
      </c>
      <c r="F7" s="151" t="s">
        <v>277</v>
      </c>
      <c r="G7" s="164" t="s">
        <v>292</v>
      </c>
      <c r="H7" s="165" t="s">
        <v>293</v>
      </c>
      <c r="I7" s="164" t="s">
        <v>292</v>
      </c>
      <c r="J7" s="146" t="s">
        <v>276</v>
      </c>
      <c r="K7" s="153" t="s">
        <v>279</v>
      </c>
      <c r="L7" s="153" t="s">
        <v>280</v>
      </c>
      <c r="M7" s="154" t="s">
        <v>212</v>
      </c>
      <c r="N7" s="154" t="s">
        <v>212</v>
      </c>
      <c r="O7" s="154" t="s">
        <v>212</v>
      </c>
      <c r="P7" s="154"/>
      <c r="Q7" s="154"/>
      <c r="R7" s="154" t="s">
        <v>212</v>
      </c>
      <c r="S7" s="154" t="s">
        <v>212</v>
      </c>
      <c r="T7" s="3"/>
      <c r="V7" s="166" t="s">
        <v>294</v>
      </c>
      <c r="W7" s="167" t="s">
        <v>295</v>
      </c>
    </row>
    <row r="8" spans="1:23">
      <c r="A8" s="146"/>
      <c r="B8" s="146"/>
      <c r="C8" s="146"/>
      <c r="D8" s="168" t="s">
        <v>296</v>
      </c>
      <c r="E8" s="146" t="s">
        <v>297</v>
      </c>
      <c r="F8" s="169" t="s">
        <v>298</v>
      </c>
      <c r="G8" s="168" t="s">
        <v>296</v>
      </c>
      <c r="H8" s="170" t="s">
        <v>299</v>
      </c>
      <c r="I8" s="168" t="s">
        <v>296</v>
      </c>
      <c r="J8" s="146" t="s">
        <v>297</v>
      </c>
      <c r="K8" s="171" t="s">
        <v>285</v>
      </c>
      <c r="L8" s="171" t="s">
        <v>286</v>
      </c>
      <c r="M8" s="172" t="s">
        <v>212</v>
      </c>
      <c r="N8" s="172"/>
      <c r="O8" s="172" t="s">
        <v>212</v>
      </c>
      <c r="P8" s="172" t="s">
        <v>212</v>
      </c>
      <c r="Q8" s="172"/>
      <c r="R8" s="172" t="s">
        <v>212</v>
      </c>
      <c r="S8" s="172"/>
      <c r="T8" s="173"/>
    </row>
    <row r="9" spans="1:23">
      <c r="A9" s="146"/>
      <c r="B9" s="146"/>
      <c r="C9" s="146"/>
      <c r="D9" s="174" t="s">
        <v>300</v>
      </c>
      <c r="E9" s="146" t="s">
        <v>297</v>
      </c>
      <c r="F9" s="169" t="s">
        <v>298</v>
      </c>
      <c r="G9" s="174" t="s">
        <v>300</v>
      </c>
      <c r="H9" s="175" t="s">
        <v>301</v>
      </c>
      <c r="I9" s="174" t="s">
        <v>300</v>
      </c>
      <c r="J9" s="146" t="s">
        <v>297</v>
      </c>
      <c r="K9" s="171" t="s">
        <v>285</v>
      </c>
      <c r="L9" s="171" t="s">
        <v>286</v>
      </c>
      <c r="M9" s="172" t="s">
        <v>212</v>
      </c>
      <c r="N9" s="172"/>
      <c r="O9" s="172" t="s">
        <v>212</v>
      </c>
      <c r="P9" s="172" t="s">
        <v>212</v>
      </c>
      <c r="Q9" s="172"/>
      <c r="R9" s="172" t="s">
        <v>212</v>
      </c>
      <c r="S9" s="172"/>
      <c r="T9" s="173"/>
    </row>
    <row r="10" spans="1:23">
      <c r="A10" s="146"/>
      <c r="B10" s="146"/>
      <c r="C10" s="146"/>
      <c r="D10" s="174" t="s">
        <v>302</v>
      </c>
      <c r="E10" s="146" t="s">
        <v>297</v>
      </c>
      <c r="F10" s="169" t="s">
        <v>298</v>
      </c>
      <c r="G10" s="174" t="s">
        <v>302</v>
      </c>
      <c r="H10" s="175" t="s">
        <v>303</v>
      </c>
      <c r="I10" s="174" t="s">
        <v>302</v>
      </c>
      <c r="J10" s="146" t="s">
        <v>297</v>
      </c>
      <c r="K10" s="171" t="s">
        <v>285</v>
      </c>
      <c r="L10" s="171" t="s">
        <v>304</v>
      </c>
      <c r="M10" s="172" t="s">
        <v>212</v>
      </c>
      <c r="N10" s="172"/>
      <c r="O10" s="172" t="s">
        <v>212</v>
      </c>
      <c r="P10" s="172" t="s">
        <v>212</v>
      </c>
      <c r="Q10" s="172"/>
      <c r="R10" s="172" t="s">
        <v>212</v>
      </c>
      <c r="S10" s="172"/>
      <c r="T10" s="173"/>
    </row>
    <row r="11" spans="1:23">
      <c r="A11" s="146"/>
      <c r="B11" s="146"/>
      <c r="C11" s="146"/>
      <c r="D11" s="176" t="s">
        <v>305</v>
      </c>
      <c r="E11" s="146" t="s">
        <v>297</v>
      </c>
      <c r="F11" s="169" t="s">
        <v>298</v>
      </c>
      <c r="G11" s="176" t="s">
        <v>305</v>
      </c>
      <c r="H11" s="177" t="s">
        <v>306</v>
      </c>
      <c r="I11" s="176" t="s">
        <v>305</v>
      </c>
      <c r="J11" s="146" t="s">
        <v>297</v>
      </c>
      <c r="K11" s="171" t="s">
        <v>285</v>
      </c>
      <c r="L11" s="171" t="s">
        <v>304</v>
      </c>
      <c r="M11" s="172" t="s">
        <v>212</v>
      </c>
      <c r="N11" s="172"/>
      <c r="O11" s="172" t="s">
        <v>212</v>
      </c>
      <c r="P11" s="172" t="s">
        <v>212</v>
      </c>
      <c r="Q11" s="172"/>
      <c r="R11" s="172" t="s">
        <v>212</v>
      </c>
      <c r="S11" s="172"/>
      <c r="T11" s="173"/>
    </row>
    <row r="12" spans="1:23">
      <c r="A12" s="146"/>
      <c r="B12" s="146"/>
      <c r="C12" s="146"/>
      <c r="D12" s="178" t="s">
        <v>307</v>
      </c>
      <c r="E12" s="146" t="s">
        <v>308</v>
      </c>
      <c r="F12" s="169" t="s">
        <v>309</v>
      </c>
      <c r="G12" s="178" t="s">
        <v>307</v>
      </c>
      <c r="H12" s="179" t="s">
        <v>310</v>
      </c>
      <c r="I12" s="178" t="s">
        <v>307</v>
      </c>
      <c r="J12" s="146" t="s">
        <v>308</v>
      </c>
      <c r="K12" s="180" t="s">
        <v>311</v>
      </c>
      <c r="L12" s="180" t="s">
        <v>291</v>
      </c>
      <c r="M12" s="181" t="s">
        <v>212</v>
      </c>
      <c r="N12" s="181" t="s">
        <v>212</v>
      </c>
      <c r="O12" s="181" t="s">
        <v>212</v>
      </c>
      <c r="P12" s="181"/>
      <c r="Q12" s="181" t="s">
        <v>212</v>
      </c>
      <c r="R12" s="181" t="s">
        <v>212</v>
      </c>
      <c r="S12" s="181" t="s">
        <v>212</v>
      </c>
      <c r="T12" s="182"/>
    </row>
    <row r="13" spans="1:23">
      <c r="A13" s="146"/>
      <c r="B13" s="146"/>
      <c r="C13" s="146"/>
      <c r="D13" s="183" t="s">
        <v>312</v>
      </c>
      <c r="E13" s="146" t="s">
        <v>308</v>
      </c>
      <c r="F13" s="169" t="s">
        <v>309</v>
      </c>
      <c r="G13" s="183" t="s">
        <v>312</v>
      </c>
      <c r="H13" s="184" t="s">
        <v>313</v>
      </c>
      <c r="I13" s="183" t="s">
        <v>312</v>
      </c>
      <c r="J13" s="146" t="s">
        <v>308</v>
      </c>
      <c r="K13" s="180" t="s">
        <v>311</v>
      </c>
      <c r="L13" s="180" t="s">
        <v>291</v>
      </c>
      <c r="M13" s="181" t="s">
        <v>212</v>
      </c>
      <c r="N13" s="181" t="s">
        <v>212</v>
      </c>
      <c r="O13" s="181" t="s">
        <v>212</v>
      </c>
      <c r="P13" s="181"/>
      <c r="Q13" s="181" t="s">
        <v>212</v>
      </c>
      <c r="R13" s="181" t="s">
        <v>212</v>
      </c>
      <c r="S13" s="181" t="s">
        <v>212</v>
      </c>
      <c r="T13" s="182"/>
    </row>
    <row r="14" spans="1:23">
      <c r="A14" s="146"/>
      <c r="B14" s="146"/>
      <c r="C14" s="146"/>
      <c r="D14" s="183" t="s">
        <v>314</v>
      </c>
      <c r="E14" s="146" t="s">
        <v>308</v>
      </c>
      <c r="F14" s="169" t="s">
        <v>309</v>
      </c>
      <c r="G14" s="183" t="s">
        <v>314</v>
      </c>
      <c r="H14" s="184" t="s">
        <v>315</v>
      </c>
      <c r="I14" s="183" t="s">
        <v>314</v>
      </c>
      <c r="J14" s="146" t="s">
        <v>308</v>
      </c>
      <c r="K14" s="180" t="s">
        <v>311</v>
      </c>
      <c r="L14" s="180" t="s">
        <v>291</v>
      </c>
      <c r="M14" s="181" t="s">
        <v>212</v>
      </c>
      <c r="N14" s="181" t="s">
        <v>212</v>
      </c>
      <c r="O14" s="181" t="s">
        <v>212</v>
      </c>
      <c r="P14" s="181"/>
      <c r="Q14" s="181" t="s">
        <v>212</v>
      </c>
      <c r="R14" s="181" t="s">
        <v>212</v>
      </c>
      <c r="S14" s="181" t="s">
        <v>212</v>
      </c>
      <c r="T14" s="182"/>
    </row>
    <row r="15" spans="1:23">
      <c r="A15" s="146"/>
      <c r="B15" s="146"/>
      <c r="C15" s="146"/>
      <c r="D15" s="183" t="s">
        <v>316</v>
      </c>
      <c r="E15" s="146" t="s">
        <v>308</v>
      </c>
      <c r="F15" s="169" t="s">
        <v>309</v>
      </c>
      <c r="G15" s="183" t="s">
        <v>316</v>
      </c>
      <c r="H15" s="184" t="s">
        <v>317</v>
      </c>
      <c r="I15" s="183" t="s">
        <v>316</v>
      </c>
      <c r="J15" s="146" t="s">
        <v>308</v>
      </c>
      <c r="K15" s="180" t="s">
        <v>311</v>
      </c>
      <c r="L15" s="180" t="s">
        <v>291</v>
      </c>
      <c r="M15" s="181" t="s">
        <v>212</v>
      </c>
      <c r="N15" s="181" t="s">
        <v>212</v>
      </c>
      <c r="O15" s="181" t="s">
        <v>212</v>
      </c>
      <c r="P15" s="181"/>
      <c r="Q15" s="181" t="s">
        <v>212</v>
      </c>
      <c r="R15" s="181" t="s">
        <v>212</v>
      </c>
      <c r="S15" s="181" t="s">
        <v>212</v>
      </c>
      <c r="T15" s="182"/>
    </row>
    <row r="16" spans="1:23">
      <c r="A16" s="146"/>
      <c r="B16" s="146"/>
      <c r="C16" s="146"/>
      <c r="D16" s="185" t="s">
        <v>318</v>
      </c>
      <c r="E16" s="146" t="s">
        <v>308</v>
      </c>
      <c r="F16" s="169" t="s">
        <v>309</v>
      </c>
      <c r="G16" s="185" t="s">
        <v>318</v>
      </c>
      <c r="H16" s="186" t="s">
        <v>319</v>
      </c>
      <c r="I16" s="185" t="s">
        <v>318</v>
      </c>
      <c r="J16" s="146" t="s">
        <v>308</v>
      </c>
      <c r="K16" s="180" t="s">
        <v>311</v>
      </c>
      <c r="L16" s="180" t="s">
        <v>291</v>
      </c>
      <c r="M16" s="181" t="s">
        <v>212</v>
      </c>
      <c r="N16" s="181" t="s">
        <v>212</v>
      </c>
      <c r="O16" s="181" t="s">
        <v>212</v>
      </c>
      <c r="P16" s="181"/>
      <c r="Q16" s="181" t="s">
        <v>212</v>
      </c>
      <c r="R16" s="181" t="s">
        <v>212</v>
      </c>
      <c r="S16" s="181" t="s">
        <v>212</v>
      </c>
      <c r="T16" s="182"/>
    </row>
    <row r="17" spans="1:23">
      <c r="A17" s="146"/>
      <c r="B17" s="146"/>
      <c r="C17" s="146"/>
      <c r="D17" s="187" t="s">
        <v>320</v>
      </c>
      <c r="E17" s="146" t="s">
        <v>321</v>
      </c>
      <c r="F17" s="169" t="s">
        <v>322</v>
      </c>
      <c r="G17" s="187" t="s">
        <v>320</v>
      </c>
      <c r="H17" s="188" t="s">
        <v>323</v>
      </c>
      <c r="I17" s="187" t="s">
        <v>320</v>
      </c>
      <c r="J17" s="146" t="s">
        <v>321</v>
      </c>
      <c r="K17" s="189" t="s">
        <v>290</v>
      </c>
      <c r="L17" s="189" t="s">
        <v>291</v>
      </c>
      <c r="M17" s="190" t="s">
        <v>212</v>
      </c>
      <c r="N17" s="190" t="s">
        <v>212</v>
      </c>
      <c r="O17" s="190" t="s">
        <v>212</v>
      </c>
      <c r="P17" s="190"/>
      <c r="Q17" s="190" t="s">
        <v>212</v>
      </c>
      <c r="R17" s="190" t="s">
        <v>212</v>
      </c>
      <c r="S17" s="190" t="s">
        <v>212</v>
      </c>
      <c r="T17" s="191"/>
    </row>
    <row r="18" spans="1:23">
      <c r="A18" s="146"/>
      <c r="B18" s="146"/>
      <c r="C18" s="146"/>
      <c r="D18" s="192" t="s">
        <v>324</v>
      </c>
      <c r="E18" s="146" t="s">
        <v>321</v>
      </c>
      <c r="F18" s="169" t="s">
        <v>322</v>
      </c>
      <c r="G18" s="192" t="s">
        <v>324</v>
      </c>
      <c r="H18" s="193" t="s">
        <v>325</v>
      </c>
      <c r="I18" s="192" t="s">
        <v>324</v>
      </c>
      <c r="J18" s="146" t="s">
        <v>321</v>
      </c>
      <c r="K18" s="189" t="s">
        <v>290</v>
      </c>
      <c r="L18" s="189" t="s">
        <v>291</v>
      </c>
      <c r="M18" s="190" t="s">
        <v>212</v>
      </c>
      <c r="N18" s="190" t="s">
        <v>212</v>
      </c>
      <c r="O18" s="190" t="s">
        <v>212</v>
      </c>
      <c r="P18" s="190"/>
      <c r="Q18" s="190" t="s">
        <v>212</v>
      </c>
      <c r="R18" s="190" t="s">
        <v>212</v>
      </c>
      <c r="S18" s="190" t="s">
        <v>212</v>
      </c>
      <c r="T18" s="191"/>
    </row>
    <row r="19" spans="1:23">
      <c r="A19" s="146"/>
      <c r="B19" s="146"/>
      <c r="C19" s="146"/>
      <c r="D19" s="192" t="s">
        <v>326</v>
      </c>
      <c r="E19" s="146" t="s">
        <v>321</v>
      </c>
      <c r="F19" s="169" t="s">
        <v>322</v>
      </c>
      <c r="G19" s="192" t="s">
        <v>326</v>
      </c>
      <c r="H19" s="193" t="s">
        <v>327</v>
      </c>
      <c r="I19" s="192" t="s">
        <v>326</v>
      </c>
      <c r="J19" s="146" t="s">
        <v>321</v>
      </c>
      <c r="K19" s="189" t="s">
        <v>290</v>
      </c>
      <c r="L19" s="189" t="s">
        <v>291</v>
      </c>
      <c r="M19" s="190" t="s">
        <v>212</v>
      </c>
      <c r="N19" s="190" t="s">
        <v>212</v>
      </c>
      <c r="O19" s="190" t="s">
        <v>212</v>
      </c>
      <c r="P19" s="190"/>
      <c r="Q19" s="190" t="s">
        <v>212</v>
      </c>
      <c r="R19" s="190" t="s">
        <v>212</v>
      </c>
      <c r="S19" s="190" t="s">
        <v>212</v>
      </c>
      <c r="T19" s="191"/>
    </row>
    <row r="20" spans="1:23">
      <c r="A20" s="146"/>
      <c r="B20" s="146"/>
      <c r="C20" s="146"/>
      <c r="D20" s="194" t="s">
        <v>328</v>
      </c>
      <c r="E20" s="146" t="s">
        <v>321</v>
      </c>
      <c r="F20" s="169" t="s">
        <v>322</v>
      </c>
      <c r="G20" s="194" t="s">
        <v>328</v>
      </c>
      <c r="H20" s="195" t="s">
        <v>329</v>
      </c>
      <c r="I20" s="194" t="s">
        <v>328</v>
      </c>
      <c r="J20" s="146" t="s">
        <v>321</v>
      </c>
      <c r="K20" s="189" t="s">
        <v>290</v>
      </c>
      <c r="L20" s="189" t="s">
        <v>291</v>
      </c>
      <c r="M20" s="190" t="s">
        <v>212</v>
      </c>
      <c r="N20" s="190" t="s">
        <v>212</v>
      </c>
      <c r="O20" s="190" t="s">
        <v>212</v>
      </c>
      <c r="P20" s="190"/>
      <c r="Q20" s="190" t="s">
        <v>212</v>
      </c>
      <c r="R20" s="190" t="s">
        <v>212</v>
      </c>
      <c r="S20" s="190" t="s">
        <v>212</v>
      </c>
      <c r="T20" s="191"/>
    </row>
    <row r="21" spans="1:23" ht="14.65" customHeight="1">
      <c r="A21" s="146"/>
      <c r="B21" s="146"/>
      <c r="C21" s="146"/>
      <c r="D21" s="196" t="s">
        <v>330</v>
      </c>
      <c r="E21" s="146" t="s">
        <v>331</v>
      </c>
      <c r="F21" s="169" t="s">
        <v>332</v>
      </c>
      <c r="G21" s="196" t="s">
        <v>330</v>
      </c>
      <c r="H21" s="197" t="s">
        <v>333</v>
      </c>
      <c r="I21" s="196" t="s">
        <v>330</v>
      </c>
      <c r="J21" s="146" t="s">
        <v>331</v>
      </c>
      <c r="K21" s="198" t="s">
        <v>294</v>
      </c>
      <c r="L21" s="198" t="s">
        <v>295</v>
      </c>
      <c r="M21" s="199"/>
      <c r="N21" s="199"/>
      <c r="O21" s="199"/>
      <c r="P21" s="199"/>
      <c r="Q21" s="199" t="s">
        <v>212</v>
      </c>
      <c r="R21" s="199" t="s">
        <v>212</v>
      </c>
      <c r="S21" s="199" t="s">
        <v>212</v>
      </c>
      <c r="T21" s="200"/>
    </row>
    <row r="22" spans="1:23" ht="30">
      <c r="A22" s="146"/>
      <c r="B22" s="146"/>
      <c r="C22" s="146"/>
      <c r="D22" s="201" t="s">
        <v>334</v>
      </c>
      <c r="E22" s="146" t="s">
        <v>331</v>
      </c>
      <c r="F22" s="169" t="s">
        <v>332</v>
      </c>
      <c r="G22" s="201" t="s">
        <v>334</v>
      </c>
      <c r="H22" s="202" t="s">
        <v>335</v>
      </c>
      <c r="I22" s="201" t="s">
        <v>334</v>
      </c>
      <c r="J22" s="146" t="s">
        <v>331</v>
      </c>
      <c r="K22" s="198" t="s">
        <v>294</v>
      </c>
      <c r="L22" s="198" t="s">
        <v>295</v>
      </c>
      <c r="M22" s="199"/>
      <c r="N22" s="199"/>
      <c r="O22" s="199"/>
      <c r="P22" s="199"/>
      <c r="Q22" s="199" t="s">
        <v>212</v>
      </c>
      <c r="R22" s="199" t="s">
        <v>212</v>
      </c>
      <c r="S22" s="199" t="s">
        <v>212</v>
      </c>
      <c r="T22" s="200"/>
    </row>
    <row r="23" spans="1:23" ht="30">
      <c r="A23" s="146"/>
      <c r="B23" s="146"/>
      <c r="C23" s="146"/>
      <c r="D23" s="201" t="s">
        <v>336</v>
      </c>
      <c r="E23" s="146" t="s">
        <v>331</v>
      </c>
      <c r="F23" s="169" t="s">
        <v>332</v>
      </c>
      <c r="G23" s="201" t="s">
        <v>336</v>
      </c>
      <c r="H23" s="202" t="s">
        <v>337</v>
      </c>
      <c r="I23" s="201" t="s">
        <v>336</v>
      </c>
      <c r="J23" s="146" t="s">
        <v>331</v>
      </c>
      <c r="K23" s="198" t="s">
        <v>294</v>
      </c>
      <c r="L23" s="198" t="s">
        <v>338</v>
      </c>
      <c r="M23" s="199"/>
      <c r="N23" s="199"/>
      <c r="O23" s="199"/>
      <c r="P23" s="199"/>
      <c r="Q23" s="199" t="s">
        <v>212</v>
      </c>
      <c r="R23" s="199" t="s">
        <v>212</v>
      </c>
      <c r="S23" s="199" t="s">
        <v>212</v>
      </c>
      <c r="T23" s="200"/>
    </row>
    <row r="24" spans="1:23" ht="30">
      <c r="A24" s="146"/>
      <c r="B24" s="146"/>
      <c r="C24" s="146"/>
      <c r="D24" s="203" t="s">
        <v>339</v>
      </c>
      <c r="E24" s="146" t="s">
        <v>331</v>
      </c>
      <c r="F24" s="169" t="s">
        <v>332</v>
      </c>
      <c r="G24" s="203" t="s">
        <v>339</v>
      </c>
      <c r="H24" s="204" t="s">
        <v>340</v>
      </c>
      <c r="I24" s="203" t="s">
        <v>339</v>
      </c>
      <c r="J24" s="146" t="s">
        <v>331</v>
      </c>
      <c r="K24" s="198" t="s">
        <v>294</v>
      </c>
      <c r="L24" s="198" t="s">
        <v>338</v>
      </c>
      <c r="M24" s="199"/>
      <c r="N24" s="199"/>
      <c r="O24" s="199"/>
      <c r="P24" s="199"/>
      <c r="Q24" s="199" t="s">
        <v>212</v>
      </c>
      <c r="R24" s="199" t="s">
        <v>212</v>
      </c>
      <c r="S24" s="199" t="s">
        <v>212</v>
      </c>
      <c r="T24" s="200"/>
    </row>
    <row r="25" spans="1:23">
      <c r="A25" s="146"/>
      <c r="D25" s="30"/>
      <c r="E25" s="146"/>
      <c r="G25" s="30"/>
      <c r="J25" s="146"/>
    </row>
    <row r="26" spans="1:23">
      <c r="A26" s="146"/>
      <c r="B26" s="30"/>
      <c r="C26" s="30"/>
      <c r="D26" s="30" t="s">
        <v>47</v>
      </c>
      <c r="E26" s="30" t="s">
        <v>47</v>
      </c>
      <c r="F26" s="30" t="s">
        <v>47</v>
      </c>
      <c r="G26" s="30" t="s">
        <v>47</v>
      </c>
      <c r="H26" s="39" t="s">
        <v>47</v>
      </c>
      <c r="I26" s="30" t="s">
        <v>47</v>
      </c>
      <c r="J26" s="30" t="s">
        <v>47</v>
      </c>
      <c r="K26" s="30" t="s">
        <v>47</v>
      </c>
      <c r="L26" s="30" t="s">
        <v>47</v>
      </c>
      <c r="V26" t="s">
        <v>272</v>
      </c>
    </row>
    <row r="27" spans="1:23" ht="15" customHeight="1">
      <c r="A27" s="148" t="s">
        <v>341</v>
      </c>
      <c r="B27" s="146" t="s">
        <v>342</v>
      </c>
      <c r="C27" s="436" t="s">
        <v>343</v>
      </c>
      <c r="D27" s="150" t="s">
        <v>344</v>
      </c>
      <c r="E27" s="146" t="s">
        <v>276</v>
      </c>
      <c r="F27" s="205" t="s">
        <v>345</v>
      </c>
      <c r="G27" s="150" t="s">
        <v>344</v>
      </c>
      <c r="H27" s="152" t="s">
        <v>346</v>
      </c>
      <c r="I27" s="150" t="s">
        <v>344</v>
      </c>
      <c r="J27" s="146" t="s">
        <v>276</v>
      </c>
      <c r="K27" s="153" t="s">
        <v>347</v>
      </c>
      <c r="L27" s="153" t="s">
        <v>348</v>
      </c>
      <c r="M27" s="154"/>
      <c r="N27" s="154" t="s">
        <v>212</v>
      </c>
      <c r="O27" s="154"/>
      <c r="P27" s="154"/>
      <c r="Q27" s="154" t="s">
        <v>212</v>
      </c>
      <c r="R27" s="154"/>
      <c r="S27" s="154" t="s">
        <v>212</v>
      </c>
      <c r="T27" s="3"/>
      <c r="V27" t="s">
        <v>47</v>
      </c>
      <c r="W27" t="s">
        <v>47</v>
      </c>
    </row>
    <row r="28" spans="1:23" ht="15" customHeight="1">
      <c r="A28" s="148" t="s">
        <v>349</v>
      </c>
      <c r="B28" s="155"/>
      <c r="C28" s="436"/>
      <c r="D28" s="156" t="s">
        <v>350</v>
      </c>
      <c r="E28" s="146" t="s">
        <v>276</v>
      </c>
      <c r="F28" s="206" t="s">
        <v>345</v>
      </c>
      <c r="G28" s="156" t="s">
        <v>350</v>
      </c>
      <c r="H28" s="157" t="s">
        <v>351</v>
      </c>
      <c r="I28" s="156" t="s">
        <v>350</v>
      </c>
      <c r="J28" s="146" t="s">
        <v>276</v>
      </c>
      <c r="K28" s="153" t="s">
        <v>347</v>
      </c>
      <c r="L28" s="153" t="s">
        <v>348</v>
      </c>
      <c r="M28" s="154"/>
      <c r="N28" s="154" t="s">
        <v>212</v>
      </c>
      <c r="O28" s="154"/>
      <c r="P28" s="154"/>
      <c r="Q28" s="154" t="s">
        <v>212</v>
      </c>
      <c r="R28" s="154"/>
      <c r="S28" s="154" t="s">
        <v>212</v>
      </c>
      <c r="T28" s="3"/>
      <c r="V28" s="158" t="s">
        <v>347</v>
      </c>
      <c r="W28" s="159" t="s">
        <v>348</v>
      </c>
    </row>
    <row r="29" spans="1:23" ht="15" customHeight="1">
      <c r="A29" s="148"/>
      <c r="B29" s="155"/>
      <c r="C29" s="146"/>
      <c r="D29" s="164" t="s">
        <v>352</v>
      </c>
      <c r="E29" s="146" t="s">
        <v>276</v>
      </c>
      <c r="F29" s="206" t="s">
        <v>345</v>
      </c>
      <c r="G29" s="164" t="s">
        <v>352</v>
      </c>
      <c r="H29" s="157" t="s">
        <v>353</v>
      </c>
      <c r="I29" s="164" t="s">
        <v>352</v>
      </c>
      <c r="J29" s="146" t="s">
        <v>276</v>
      </c>
      <c r="K29" s="153" t="s">
        <v>347</v>
      </c>
      <c r="L29" s="153" t="s">
        <v>348</v>
      </c>
      <c r="M29" s="154"/>
      <c r="N29" s="154" t="s">
        <v>212</v>
      </c>
      <c r="O29" s="154"/>
      <c r="P29" s="154"/>
      <c r="Q29" s="154" t="s">
        <v>212</v>
      </c>
      <c r="R29" s="154"/>
      <c r="S29" s="154" t="s">
        <v>212</v>
      </c>
      <c r="T29" s="3"/>
      <c r="V29" s="207" t="s">
        <v>354</v>
      </c>
      <c r="W29" s="208" t="s">
        <v>355</v>
      </c>
    </row>
    <row r="30" spans="1:23" ht="15" customHeight="1">
      <c r="B30" s="146"/>
      <c r="C30" s="146"/>
      <c r="D30" s="209" t="s">
        <v>356</v>
      </c>
      <c r="E30" s="146" t="s">
        <v>297</v>
      </c>
      <c r="F30" s="206" t="s">
        <v>357</v>
      </c>
      <c r="G30" s="209" t="s">
        <v>356</v>
      </c>
      <c r="H30" s="170" t="s">
        <v>358</v>
      </c>
      <c r="I30" s="209" t="s">
        <v>356</v>
      </c>
      <c r="J30" s="146" t="s">
        <v>297</v>
      </c>
      <c r="K30" s="171" t="s">
        <v>354</v>
      </c>
      <c r="L30" s="171" t="s">
        <v>355</v>
      </c>
      <c r="M30" s="172"/>
      <c r="N30" s="172" t="s">
        <v>212</v>
      </c>
      <c r="O30" s="172"/>
      <c r="P30" s="172"/>
      <c r="Q30" s="172" t="s">
        <v>212</v>
      </c>
      <c r="R30" s="172" t="s">
        <v>212</v>
      </c>
      <c r="S30" s="172" t="s">
        <v>212</v>
      </c>
      <c r="T30" s="173"/>
    </row>
    <row r="31" spans="1:23">
      <c r="A31" s="146"/>
      <c r="B31" s="146"/>
      <c r="C31" s="146"/>
      <c r="D31" s="174" t="s">
        <v>359</v>
      </c>
      <c r="E31" s="146" t="s">
        <v>297</v>
      </c>
      <c r="F31" s="206" t="s">
        <v>357</v>
      </c>
      <c r="G31" s="174" t="s">
        <v>359</v>
      </c>
      <c r="H31" s="175" t="s">
        <v>360</v>
      </c>
      <c r="I31" s="174" t="s">
        <v>359</v>
      </c>
      <c r="J31" s="146" t="s">
        <v>297</v>
      </c>
      <c r="K31" s="171" t="s">
        <v>354</v>
      </c>
      <c r="L31" s="171" t="s">
        <v>355</v>
      </c>
      <c r="M31" s="172"/>
      <c r="N31" s="172" t="s">
        <v>212</v>
      </c>
      <c r="O31" s="172"/>
      <c r="P31" s="172"/>
      <c r="Q31" s="172" t="s">
        <v>212</v>
      </c>
      <c r="R31" s="172" t="s">
        <v>212</v>
      </c>
      <c r="S31" s="172" t="s">
        <v>212</v>
      </c>
      <c r="T31" s="173"/>
    </row>
    <row r="32" spans="1:23">
      <c r="A32" s="146"/>
      <c r="B32" s="146"/>
      <c r="C32" s="146"/>
      <c r="D32" s="174" t="s">
        <v>361</v>
      </c>
      <c r="E32" s="146" t="s">
        <v>297</v>
      </c>
      <c r="F32" s="206" t="s">
        <v>357</v>
      </c>
      <c r="G32" s="174" t="s">
        <v>361</v>
      </c>
      <c r="H32" s="175" t="s">
        <v>362</v>
      </c>
      <c r="I32" s="174" t="s">
        <v>361</v>
      </c>
      <c r="J32" s="146" t="s">
        <v>297</v>
      </c>
      <c r="K32" s="171" t="s">
        <v>354</v>
      </c>
      <c r="L32" s="171" t="s">
        <v>355</v>
      </c>
      <c r="M32" s="172"/>
      <c r="N32" s="172" t="s">
        <v>212</v>
      </c>
      <c r="O32" s="172"/>
      <c r="P32" s="172"/>
      <c r="Q32" s="172" t="s">
        <v>212</v>
      </c>
      <c r="R32" s="172" t="s">
        <v>212</v>
      </c>
      <c r="S32" s="172" t="s">
        <v>212</v>
      </c>
      <c r="T32" s="173"/>
    </row>
    <row r="33" spans="1:23">
      <c r="A33" s="146"/>
      <c r="B33" s="146"/>
      <c r="C33" s="146"/>
      <c r="D33" s="210" t="s">
        <v>363</v>
      </c>
      <c r="E33" s="146" t="s">
        <v>297</v>
      </c>
      <c r="F33" s="206" t="s">
        <v>357</v>
      </c>
      <c r="G33" s="210" t="s">
        <v>363</v>
      </c>
      <c r="H33" s="177" t="s">
        <v>364</v>
      </c>
      <c r="I33" s="210" t="s">
        <v>363</v>
      </c>
      <c r="J33" s="146" t="s">
        <v>297</v>
      </c>
      <c r="K33" s="171" t="s">
        <v>354</v>
      </c>
      <c r="L33" s="171" t="s">
        <v>365</v>
      </c>
      <c r="M33" s="172"/>
      <c r="N33" s="172" t="s">
        <v>212</v>
      </c>
      <c r="O33" s="172"/>
      <c r="P33" s="172"/>
      <c r="Q33" s="172" t="s">
        <v>212</v>
      </c>
      <c r="R33" s="172" t="s">
        <v>212</v>
      </c>
      <c r="S33" s="172" t="s">
        <v>212</v>
      </c>
      <c r="T33" s="173"/>
    </row>
    <row r="34" spans="1:23">
      <c r="A34" s="146"/>
      <c r="B34" s="146"/>
      <c r="C34" s="146"/>
      <c r="D34" s="178" t="s">
        <v>366</v>
      </c>
      <c r="E34" s="146" t="s">
        <v>308</v>
      </c>
      <c r="F34" s="206" t="s">
        <v>367</v>
      </c>
      <c r="G34" s="178" t="s">
        <v>366</v>
      </c>
      <c r="H34" s="179" t="s">
        <v>368</v>
      </c>
      <c r="I34" s="178" t="s">
        <v>366</v>
      </c>
      <c r="J34" s="146" t="s">
        <v>308</v>
      </c>
      <c r="K34" s="180" t="s">
        <v>354</v>
      </c>
      <c r="L34" s="180" t="s">
        <v>365</v>
      </c>
      <c r="M34" s="181"/>
      <c r="N34" s="181" t="s">
        <v>212</v>
      </c>
      <c r="O34" s="181"/>
      <c r="P34" s="181"/>
      <c r="Q34" s="181" t="s">
        <v>212</v>
      </c>
      <c r="R34" s="181" t="s">
        <v>212</v>
      </c>
      <c r="S34" s="181" t="s">
        <v>212</v>
      </c>
      <c r="T34" s="182"/>
    </row>
    <row r="35" spans="1:23">
      <c r="A35" s="146"/>
      <c r="B35" s="146"/>
      <c r="C35" s="146"/>
      <c r="D35" s="183" t="s">
        <v>369</v>
      </c>
      <c r="E35" s="146" t="s">
        <v>308</v>
      </c>
      <c r="F35" s="206" t="s">
        <v>367</v>
      </c>
      <c r="G35" s="183" t="s">
        <v>369</v>
      </c>
      <c r="H35" s="184" t="s">
        <v>370</v>
      </c>
      <c r="I35" s="183" t="s">
        <v>369</v>
      </c>
      <c r="J35" s="146" t="s">
        <v>308</v>
      </c>
      <c r="K35" s="180" t="s">
        <v>354</v>
      </c>
      <c r="L35" s="180" t="s">
        <v>365</v>
      </c>
      <c r="M35" s="181"/>
      <c r="N35" s="181" t="s">
        <v>212</v>
      </c>
      <c r="O35" s="181"/>
      <c r="P35" s="181"/>
      <c r="Q35" s="181" t="s">
        <v>212</v>
      </c>
      <c r="R35" s="181" t="s">
        <v>212</v>
      </c>
      <c r="S35" s="181" t="s">
        <v>212</v>
      </c>
      <c r="T35" s="182"/>
    </row>
    <row r="36" spans="1:23">
      <c r="A36" s="146"/>
      <c r="B36" s="146"/>
      <c r="C36" s="146"/>
      <c r="D36" s="183" t="s">
        <v>371</v>
      </c>
      <c r="E36" s="146" t="s">
        <v>308</v>
      </c>
      <c r="F36" s="206" t="s">
        <v>367</v>
      </c>
      <c r="G36" s="183" t="s">
        <v>371</v>
      </c>
      <c r="H36" s="184" t="s">
        <v>372</v>
      </c>
      <c r="I36" s="183" t="s">
        <v>371</v>
      </c>
      <c r="J36" s="146" t="s">
        <v>308</v>
      </c>
      <c r="K36" s="180" t="s">
        <v>354</v>
      </c>
      <c r="L36" s="180" t="s">
        <v>365</v>
      </c>
      <c r="M36" s="181"/>
      <c r="N36" s="181" t="s">
        <v>212</v>
      </c>
      <c r="O36" s="181"/>
      <c r="P36" s="181"/>
      <c r="Q36" s="181" t="s">
        <v>212</v>
      </c>
      <c r="R36" s="181" t="s">
        <v>212</v>
      </c>
      <c r="S36" s="181" t="s">
        <v>212</v>
      </c>
      <c r="T36" s="182"/>
    </row>
    <row r="37" spans="1:23">
      <c r="A37" s="146"/>
      <c r="B37" s="146"/>
      <c r="C37" s="146"/>
      <c r="D37" s="185" t="s">
        <v>373</v>
      </c>
      <c r="E37" s="146" t="s">
        <v>308</v>
      </c>
      <c r="F37" s="206" t="s">
        <v>367</v>
      </c>
      <c r="G37" s="185" t="s">
        <v>373</v>
      </c>
      <c r="H37" s="184" t="s">
        <v>374</v>
      </c>
      <c r="I37" s="185" t="s">
        <v>373</v>
      </c>
      <c r="J37" s="146" t="s">
        <v>308</v>
      </c>
      <c r="K37" s="180" t="s">
        <v>354</v>
      </c>
      <c r="L37" s="180" t="s">
        <v>365</v>
      </c>
      <c r="M37" s="181"/>
      <c r="N37" s="181" t="s">
        <v>212</v>
      </c>
      <c r="O37" s="181"/>
      <c r="P37" s="181"/>
      <c r="Q37" s="181" t="s">
        <v>212</v>
      </c>
      <c r="R37" s="181" t="s">
        <v>212</v>
      </c>
      <c r="S37" s="181" t="s">
        <v>212</v>
      </c>
      <c r="T37" s="182"/>
    </row>
    <row r="38" spans="1:23">
      <c r="A38" s="146"/>
      <c r="B38" s="146"/>
      <c r="C38" s="146"/>
      <c r="D38" s="211" t="s">
        <v>375</v>
      </c>
      <c r="E38" s="146" t="s">
        <v>321</v>
      </c>
      <c r="F38" s="169" t="s">
        <v>376</v>
      </c>
      <c r="G38" s="211" t="s">
        <v>375</v>
      </c>
      <c r="H38" s="188" t="s">
        <v>377</v>
      </c>
      <c r="I38" s="211" t="s">
        <v>375</v>
      </c>
      <c r="J38" s="146" t="s">
        <v>321</v>
      </c>
      <c r="K38" s="189" t="s">
        <v>354</v>
      </c>
      <c r="L38" s="189" t="s">
        <v>365</v>
      </c>
      <c r="M38" s="190"/>
      <c r="N38" s="190" t="s">
        <v>212</v>
      </c>
      <c r="O38" s="190"/>
      <c r="P38" s="190"/>
      <c r="Q38" s="190" t="s">
        <v>212</v>
      </c>
      <c r="R38" s="190" t="s">
        <v>212</v>
      </c>
      <c r="S38" s="190" t="s">
        <v>212</v>
      </c>
      <c r="T38" s="191"/>
    </row>
    <row r="39" spans="1:23">
      <c r="A39" s="146"/>
      <c r="B39" s="146"/>
      <c r="C39" s="146"/>
      <c r="D39" s="192" t="s">
        <v>378</v>
      </c>
      <c r="E39" s="146" t="s">
        <v>321</v>
      </c>
      <c r="F39" s="169" t="s">
        <v>376</v>
      </c>
      <c r="G39" s="192" t="s">
        <v>378</v>
      </c>
      <c r="H39" s="193" t="s">
        <v>379</v>
      </c>
      <c r="I39" s="192" t="s">
        <v>378</v>
      </c>
      <c r="J39" s="146" t="s">
        <v>321</v>
      </c>
      <c r="K39" s="189" t="s">
        <v>354</v>
      </c>
      <c r="L39" s="189" t="s">
        <v>365</v>
      </c>
      <c r="M39" s="190"/>
      <c r="N39" s="190" t="s">
        <v>212</v>
      </c>
      <c r="O39" s="190"/>
      <c r="P39" s="190"/>
      <c r="Q39" s="190" t="s">
        <v>212</v>
      </c>
      <c r="R39" s="190" t="s">
        <v>212</v>
      </c>
      <c r="S39" s="190" t="s">
        <v>212</v>
      </c>
      <c r="T39" s="191"/>
    </row>
    <row r="40" spans="1:23">
      <c r="A40" s="146"/>
      <c r="B40" s="146"/>
      <c r="C40" s="146"/>
      <c r="D40" s="192" t="s">
        <v>380</v>
      </c>
      <c r="E40" s="146" t="s">
        <v>321</v>
      </c>
      <c r="F40" s="169" t="s">
        <v>376</v>
      </c>
      <c r="G40" s="192" t="s">
        <v>380</v>
      </c>
      <c r="H40" s="193" t="s">
        <v>381</v>
      </c>
      <c r="I40" s="192" t="s">
        <v>380</v>
      </c>
      <c r="J40" s="146" t="s">
        <v>321</v>
      </c>
      <c r="K40" s="189" t="s">
        <v>354</v>
      </c>
      <c r="L40" s="189" t="s">
        <v>365</v>
      </c>
      <c r="M40" s="190"/>
      <c r="N40" s="190" t="s">
        <v>212</v>
      </c>
      <c r="O40" s="190"/>
      <c r="P40" s="190"/>
      <c r="Q40" s="190" t="s">
        <v>212</v>
      </c>
      <c r="R40" s="190" t="s">
        <v>212</v>
      </c>
      <c r="S40" s="190" t="s">
        <v>212</v>
      </c>
      <c r="T40" s="191"/>
    </row>
    <row r="41" spans="1:23">
      <c r="A41" s="146"/>
      <c r="B41" s="146"/>
      <c r="C41" s="146"/>
      <c r="D41" s="212" t="s">
        <v>382</v>
      </c>
      <c r="E41" s="146" t="s">
        <v>321</v>
      </c>
      <c r="F41" s="169" t="s">
        <v>376</v>
      </c>
      <c r="G41" s="212" t="s">
        <v>382</v>
      </c>
      <c r="H41" s="195" t="s">
        <v>364</v>
      </c>
      <c r="I41" s="212" t="s">
        <v>382</v>
      </c>
      <c r="J41" s="146" t="s">
        <v>321</v>
      </c>
      <c r="K41" s="189" t="s">
        <v>354</v>
      </c>
      <c r="L41" s="189" t="s">
        <v>365</v>
      </c>
      <c r="M41" s="190"/>
      <c r="N41" s="190" t="s">
        <v>212</v>
      </c>
      <c r="O41" s="190"/>
      <c r="P41" s="190"/>
      <c r="Q41" s="190" t="s">
        <v>212</v>
      </c>
      <c r="R41" s="190" t="s">
        <v>212</v>
      </c>
      <c r="S41" s="190" t="s">
        <v>212</v>
      </c>
      <c r="T41" s="191"/>
    </row>
    <row r="42" spans="1:23">
      <c r="A42" s="146"/>
      <c r="B42" s="146"/>
      <c r="C42" s="146"/>
      <c r="D42" s="196" t="s">
        <v>383</v>
      </c>
      <c r="E42" s="146" t="s">
        <v>331</v>
      </c>
      <c r="F42" s="169" t="s">
        <v>384</v>
      </c>
      <c r="G42" s="196" t="s">
        <v>383</v>
      </c>
      <c r="H42" s="197" t="s">
        <v>385</v>
      </c>
      <c r="I42" s="196" t="s">
        <v>383</v>
      </c>
      <c r="J42" s="146" t="s">
        <v>331</v>
      </c>
      <c r="K42" s="198" t="s">
        <v>354</v>
      </c>
      <c r="L42" s="198" t="s">
        <v>355</v>
      </c>
      <c r="M42" s="199"/>
      <c r="N42" s="199" t="s">
        <v>212</v>
      </c>
      <c r="O42" s="199"/>
      <c r="P42" s="199"/>
      <c r="Q42" s="199" t="s">
        <v>212</v>
      </c>
      <c r="R42" s="199" t="s">
        <v>212</v>
      </c>
      <c r="S42" s="199" t="s">
        <v>212</v>
      </c>
      <c r="T42" s="200"/>
    </row>
    <row r="43" spans="1:23">
      <c r="A43" s="146"/>
      <c r="B43" s="146"/>
      <c r="C43" s="146"/>
      <c r="D43" s="201" t="s">
        <v>386</v>
      </c>
      <c r="E43" s="146" t="s">
        <v>331</v>
      </c>
      <c r="F43" s="169" t="s">
        <v>384</v>
      </c>
      <c r="G43" s="201" t="s">
        <v>386</v>
      </c>
      <c r="H43" s="202" t="s">
        <v>387</v>
      </c>
      <c r="I43" s="201" t="s">
        <v>386</v>
      </c>
      <c r="J43" s="146" t="s">
        <v>331</v>
      </c>
      <c r="K43" s="198" t="s">
        <v>354</v>
      </c>
      <c r="L43" s="198" t="s">
        <v>365</v>
      </c>
      <c r="M43" s="199"/>
      <c r="N43" s="199" t="s">
        <v>212</v>
      </c>
      <c r="O43" s="199"/>
      <c r="P43" s="199"/>
      <c r="Q43" s="199" t="s">
        <v>212</v>
      </c>
      <c r="R43" s="199" t="s">
        <v>212</v>
      </c>
      <c r="S43" s="199" t="s">
        <v>212</v>
      </c>
      <c r="T43" s="200"/>
    </row>
    <row r="44" spans="1:23">
      <c r="A44" s="146"/>
      <c r="B44" s="146"/>
      <c r="C44" s="146"/>
      <c r="D44" s="203" t="s">
        <v>388</v>
      </c>
      <c r="E44" s="146" t="s">
        <v>331</v>
      </c>
      <c r="F44" s="213" t="s">
        <v>384</v>
      </c>
      <c r="G44" s="203" t="s">
        <v>388</v>
      </c>
      <c r="H44" s="214" t="s">
        <v>389</v>
      </c>
      <c r="I44" s="203" t="s">
        <v>388</v>
      </c>
      <c r="J44" s="146" t="s">
        <v>331</v>
      </c>
      <c r="K44" s="198" t="s">
        <v>354</v>
      </c>
      <c r="L44" s="198" t="s">
        <v>365</v>
      </c>
      <c r="M44" s="199"/>
      <c r="N44" s="199" t="s">
        <v>212</v>
      </c>
      <c r="O44" s="199"/>
      <c r="P44" s="199"/>
      <c r="Q44" s="199" t="s">
        <v>212</v>
      </c>
      <c r="R44" s="199" t="s">
        <v>212</v>
      </c>
      <c r="S44" s="199" t="s">
        <v>212</v>
      </c>
      <c r="T44" s="200"/>
    </row>
    <row r="45" spans="1:23" s="13" customFormat="1">
      <c r="A45" s="146"/>
      <c r="B45" s="146"/>
      <c r="C45" s="146"/>
      <c r="D45" s="215"/>
      <c r="E45" s="146"/>
      <c r="F45" s="216"/>
      <c r="G45" s="215"/>
      <c r="H45" s="217"/>
      <c r="I45" s="215"/>
      <c r="J45" s="146"/>
      <c r="K45" s="39"/>
      <c r="L45" s="39"/>
      <c r="M45" s="39"/>
      <c r="N45" s="39"/>
      <c r="O45" s="39"/>
      <c r="P45" s="39"/>
      <c r="Q45" s="39"/>
      <c r="R45" s="39"/>
      <c r="S45" s="39"/>
    </row>
    <row r="46" spans="1:23" ht="16.149999999999999" customHeight="1">
      <c r="A46" s="146"/>
      <c r="B46" s="146"/>
      <c r="C46" s="146"/>
      <c r="D46" s="30" t="s">
        <v>47</v>
      </c>
      <c r="E46" s="30" t="s">
        <v>47</v>
      </c>
      <c r="F46" s="30" t="s">
        <v>47</v>
      </c>
      <c r="G46" s="30" t="s">
        <v>47</v>
      </c>
      <c r="H46" s="39" t="s">
        <v>47</v>
      </c>
      <c r="I46" s="30" t="s">
        <v>47</v>
      </c>
      <c r="J46" s="30" t="s">
        <v>47</v>
      </c>
      <c r="K46" s="30" t="s">
        <v>47</v>
      </c>
      <c r="L46" s="30" t="s">
        <v>47</v>
      </c>
      <c r="V46" t="s">
        <v>272</v>
      </c>
    </row>
    <row r="47" spans="1:23" ht="14.65" customHeight="1">
      <c r="A47" s="148" t="s">
        <v>390</v>
      </c>
      <c r="B47" s="146" t="s">
        <v>342</v>
      </c>
      <c r="C47" s="437" t="s">
        <v>343</v>
      </c>
      <c r="D47" s="150" t="s">
        <v>391</v>
      </c>
      <c r="E47" s="146" t="s">
        <v>392</v>
      </c>
      <c r="F47" s="218" t="s">
        <v>393</v>
      </c>
      <c r="G47" s="150" t="s">
        <v>391</v>
      </c>
      <c r="H47" s="219" t="s">
        <v>394</v>
      </c>
      <c r="I47" s="150" t="s">
        <v>391</v>
      </c>
      <c r="J47" s="220" t="s">
        <v>392</v>
      </c>
      <c r="K47" s="221" t="s">
        <v>395</v>
      </c>
      <c r="L47" s="159" t="s">
        <v>396</v>
      </c>
      <c r="M47" s="154"/>
      <c r="N47" s="154" t="s">
        <v>212</v>
      </c>
      <c r="O47" s="154"/>
      <c r="P47" s="154" t="s">
        <v>212</v>
      </c>
      <c r="Q47" s="154" t="s">
        <v>212</v>
      </c>
      <c r="R47" s="154" t="s">
        <v>212</v>
      </c>
      <c r="S47" s="154" t="s">
        <v>212</v>
      </c>
      <c r="T47" s="3"/>
      <c r="V47" t="s">
        <v>47</v>
      </c>
      <c r="W47" t="s">
        <v>47</v>
      </c>
    </row>
    <row r="48" spans="1:23">
      <c r="B48" s="155"/>
      <c r="C48" s="437"/>
      <c r="D48" s="156" t="s">
        <v>397</v>
      </c>
      <c r="E48" s="146" t="s">
        <v>392</v>
      </c>
      <c r="F48" s="222" t="s">
        <v>393</v>
      </c>
      <c r="G48" s="156" t="s">
        <v>397</v>
      </c>
      <c r="H48" s="223" t="s">
        <v>398</v>
      </c>
      <c r="I48" s="156" t="s">
        <v>397</v>
      </c>
      <c r="J48" s="146" t="s">
        <v>392</v>
      </c>
      <c r="K48" s="153" t="s">
        <v>395</v>
      </c>
      <c r="L48" s="224" t="s">
        <v>396</v>
      </c>
      <c r="M48" s="154"/>
      <c r="N48" s="154" t="s">
        <v>212</v>
      </c>
      <c r="O48" s="154"/>
      <c r="P48" s="154" t="s">
        <v>212</v>
      </c>
      <c r="Q48" s="154" t="s">
        <v>212</v>
      </c>
      <c r="R48" s="154" t="s">
        <v>212</v>
      </c>
      <c r="S48" s="154" t="s">
        <v>212</v>
      </c>
      <c r="T48" s="3"/>
      <c r="V48" s="158" t="s">
        <v>395</v>
      </c>
      <c r="W48" s="159" t="s">
        <v>396</v>
      </c>
    </row>
    <row r="49" spans="2:23">
      <c r="B49" s="155"/>
      <c r="C49" s="216"/>
      <c r="D49" s="156" t="s">
        <v>399</v>
      </c>
      <c r="E49" s="146" t="s">
        <v>392</v>
      </c>
      <c r="F49" s="222" t="s">
        <v>393</v>
      </c>
      <c r="G49" s="156" t="s">
        <v>399</v>
      </c>
      <c r="H49" s="223" t="s">
        <v>400</v>
      </c>
      <c r="I49" s="156" t="s">
        <v>399</v>
      </c>
      <c r="J49" s="146" t="s">
        <v>392</v>
      </c>
      <c r="K49" s="153" t="s">
        <v>395</v>
      </c>
      <c r="L49" s="224" t="s">
        <v>396</v>
      </c>
      <c r="M49" s="154"/>
      <c r="N49" s="154" t="s">
        <v>212</v>
      </c>
      <c r="O49" s="154"/>
      <c r="P49" s="154" t="s">
        <v>212</v>
      </c>
      <c r="Q49" s="154" t="s">
        <v>212</v>
      </c>
      <c r="R49" s="154" t="s">
        <v>212</v>
      </c>
      <c r="S49" s="154" t="s">
        <v>212</v>
      </c>
      <c r="T49" s="3"/>
      <c r="V49" s="225" t="s">
        <v>401</v>
      </c>
      <c r="W49" s="226" t="s">
        <v>402</v>
      </c>
    </row>
    <row r="50" spans="2:23">
      <c r="D50" s="156" t="s">
        <v>403</v>
      </c>
      <c r="E50" s="146" t="s">
        <v>392</v>
      </c>
      <c r="F50" s="222" t="s">
        <v>393</v>
      </c>
      <c r="G50" s="156" t="s">
        <v>403</v>
      </c>
      <c r="H50" s="223" t="s">
        <v>404</v>
      </c>
      <c r="I50" s="156" t="s">
        <v>403</v>
      </c>
      <c r="J50" s="146" t="s">
        <v>392</v>
      </c>
      <c r="K50" s="153" t="s">
        <v>395</v>
      </c>
      <c r="L50" s="224" t="s">
        <v>396</v>
      </c>
      <c r="M50" s="154"/>
      <c r="N50" s="154" t="s">
        <v>212</v>
      </c>
      <c r="O50" s="154"/>
      <c r="P50" s="154" t="s">
        <v>212</v>
      </c>
      <c r="Q50" s="154" t="s">
        <v>212</v>
      </c>
      <c r="R50" s="154" t="s">
        <v>212</v>
      </c>
      <c r="S50" s="154" t="s">
        <v>212</v>
      </c>
      <c r="T50" s="3"/>
      <c r="V50" s="227" t="s">
        <v>405</v>
      </c>
      <c r="W50" s="228" t="s">
        <v>402</v>
      </c>
    </row>
    <row r="51" spans="2:23">
      <c r="D51" s="229" t="s">
        <v>406</v>
      </c>
      <c r="E51" s="146" t="s">
        <v>392</v>
      </c>
      <c r="F51" s="222" t="s">
        <v>393</v>
      </c>
      <c r="G51" s="229" t="s">
        <v>406</v>
      </c>
      <c r="H51" s="230" t="s">
        <v>407</v>
      </c>
      <c r="I51" s="229" t="s">
        <v>406</v>
      </c>
      <c r="J51" s="146" t="s">
        <v>392</v>
      </c>
      <c r="K51" s="153" t="s">
        <v>395</v>
      </c>
      <c r="L51" s="224" t="s">
        <v>396</v>
      </c>
      <c r="M51" s="154"/>
      <c r="N51" s="154" t="s">
        <v>212</v>
      </c>
      <c r="O51" s="154"/>
      <c r="P51" s="154" t="s">
        <v>212</v>
      </c>
      <c r="Q51" s="154" t="s">
        <v>212</v>
      </c>
      <c r="R51" s="154" t="s">
        <v>212</v>
      </c>
      <c r="S51" s="154" t="s">
        <v>212</v>
      </c>
      <c r="T51" s="3"/>
    </row>
    <row r="52" spans="2:23">
      <c r="D52" s="196" t="s">
        <v>408</v>
      </c>
      <c r="E52" s="146" t="s">
        <v>409</v>
      </c>
      <c r="F52" s="169" t="s">
        <v>410</v>
      </c>
      <c r="G52" s="196" t="s">
        <v>408</v>
      </c>
      <c r="H52" s="231" t="s">
        <v>411</v>
      </c>
      <c r="I52" s="196" t="s">
        <v>408</v>
      </c>
      <c r="J52" s="146" t="s">
        <v>409</v>
      </c>
      <c r="K52" s="198" t="s">
        <v>412</v>
      </c>
      <c r="L52" s="226" t="s">
        <v>396</v>
      </c>
      <c r="M52" s="199"/>
      <c r="N52" s="199" t="s">
        <v>212</v>
      </c>
      <c r="O52" s="199"/>
      <c r="P52" s="199" t="s">
        <v>212</v>
      </c>
      <c r="Q52" s="199" t="s">
        <v>212</v>
      </c>
      <c r="R52" s="199" t="s">
        <v>212</v>
      </c>
      <c r="S52" s="199" t="s">
        <v>212</v>
      </c>
      <c r="T52" s="200"/>
    </row>
    <row r="53" spans="2:23">
      <c r="D53" s="201" t="s">
        <v>413</v>
      </c>
      <c r="E53" s="146" t="s">
        <v>409</v>
      </c>
      <c r="F53" s="169" t="s">
        <v>410</v>
      </c>
      <c r="G53" s="201" t="s">
        <v>413</v>
      </c>
      <c r="H53" s="232" t="s">
        <v>414</v>
      </c>
      <c r="I53" s="201" t="s">
        <v>413</v>
      </c>
      <c r="J53" s="146" t="s">
        <v>409</v>
      </c>
      <c r="K53" s="198" t="s">
        <v>412</v>
      </c>
      <c r="L53" s="226" t="s">
        <v>396</v>
      </c>
      <c r="M53" s="199"/>
      <c r="N53" s="199" t="s">
        <v>212</v>
      </c>
      <c r="O53" s="199"/>
      <c r="P53" s="199" t="s">
        <v>212</v>
      </c>
      <c r="Q53" s="199" t="s">
        <v>212</v>
      </c>
      <c r="R53" s="199" t="s">
        <v>212</v>
      </c>
      <c r="S53" s="199" t="s">
        <v>212</v>
      </c>
      <c r="T53" s="200"/>
    </row>
    <row r="54" spans="2:23">
      <c r="D54" s="201" t="s">
        <v>415</v>
      </c>
      <c r="E54" s="146" t="s">
        <v>409</v>
      </c>
      <c r="F54" s="169" t="s">
        <v>410</v>
      </c>
      <c r="G54" s="201" t="s">
        <v>415</v>
      </c>
      <c r="H54" s="232" t="s">
        <v>416</v>
      </c>
      <c r="I54" s="201" t="s">
        <v>415</v>
      </c>
      <c r="J54" s="146" t="s">
        <v>409</v>
      </c>
      <c r="K54" s="198" t="s">
        <v>412</v>
      </c>
      <c r="L54" s="226" t="s">
        <v>396</v>
      </c>
      <c r="M54" s="199"/>
      <c r="N54" s="199" t="s">
        <v>212</v>
      </c>
      <c r="O54" s="199"/>
      <c r="P54" s="199" t="s">
        <v>212</v>
      </c>
      <c r="Q54" s="199" t="s">
        <v>212</v>
      </c>
      <c r="R54" s="199" t="s">
        <v>212</v>
      </c>
      <c r="S54" s="199" t="s">
        <v>212</v>
      </c>
      <c r="T54" s="200"/>
    </row>
    <row r="55" spans="2:23">
      <c r="D55" s="201" t="s">
        <v>417</v>
      </c>
      <c r="E55" s="146" t="s">
        <v>409</v>
      </c>
      <c r="F55" s="169" t="s">
        <v>410</v>
      </c>
      <c r="G55" s="201" t="s">
        <v>417</v>
      </c>
      <c r="H55" s="232" t="s">
        <v>418</v>
      </c>
      <c r="I55" s="201" t="s">
        <v>417</v>
      </c>
      <c r="J55" s="146" t="s">
        <v>409</v>
      </c>
      <c r="K55" s="198" t="s">
        <v>412</v>
      </c>
      <c r="L55" s="226" t="s">
        <v>396</v>
      </c>
      <c r="M55" s="199"/>
      <c r="N55" s="199" t="s">
        <v>212</v>
      </c>
      <c r="O55" s="199"/>
      <c r="P55" s="199" t="s">
        <v>212</v>
      </c>
      <c r="Q55" s="199" t="s">
        <v>212</v>
      </c>
      <c r="R55" s="199" t="s">
        <v>212</v>
      </c>
      <c r="S55" s="199" t="s">
        <v>212</v>
      </c>
      <c r="T55" s="200"/>
    </row>
    <row r="56" spans="2:23">
      <c r="D56" s="201" t="s">
        <v>419</v>
      </c>
      <c r="E56" s="146" t="s">
        <v>409</v>
      </c>
      <c r="F56" s="169" t="s">
        <v>410</v>
      </c>
      <c r="G56" s="201" t="s">
        <v>419</v>
      </c>
      <c r="H56" s="232" t="s">
        <v>420</v>
      </c>
      <c r="I56" s="201" t="s">
        <v>419</v>
      </c>
      <c r="J56" s="146" t="s">
        <v>409</v>
      </c>
      <c r="K56" s="198" t="s">
        <v>412</v>
      </c>
      <c r="L56" s="226" t="s">
        <v>396</v>
      </c>
      <c r="M56" s="199"/>
      <c r="N56" s="199" t="s">
        <v>212</v>
      </c>
      <c r="O56" s="199"/>
      <c r="P56" s="199" t="s">
        <v>212</v>
      </c>
      <c r="Q56" s="199" t="s">
        <v>212</v>
      </c>
      <c r="R56" s="199" t="s">
        <v>212</v>
      </c>
      <c r="S56" s="199" t="s">
        <v>212</v>
      </c>
      <c r="T56" s="200"/>
    </row>
    <row r="57" spans="2:23">
      <c r="D57" s="201" t="s">
        <v>421</v>
      </c>
      <c r="E57" s="146" t="s">
        <v>409</v>
      </c>
      <c r="F57" s="169" t="s">
        <v>410</v>
      </c>
      <c r="G57" s="201" t="s">
        <v>421</v>
      </c>
      <c r="H57" s="232" t="s">
        <v>422</v>
      </c>
      <c r="I57" s="201" t="s">
        <v>421</v>
      </c>
      <c r="J57" s="146" t="s">
        <v>409</v>
      </c>
      <c r="K57" s="198" t="s">
        <v>412</v>
      </c>
      <c r="L57" s="226" t="s">
        <v>396</v>
      </c>
      <c r="M57" s="199"/>
      <c r="N57" s="199" t="s">
        <v>212</v>
      </c>
      <c r="O57" s="199"/>
      <c r="P57" s="199" t="s">
        <v>212</v>
      </c>
      <c r="Q57" s="199" t="s">
        <v>212</v>
      </c>
      <c r="R57" s="199" t="s">
        <v>212</v>
      </c>
      <c r="S57" s="199" t="s">
        <v>212</v>
      </c>
      <c r="T57" s="200"/>
    </row>
    <row r="58" spans="2:23">
      <c r="D58" s="201" t="s">
        <v>423</v>
      </c>
      <c r="E58" s="146" t="s">
        <v>409</v>
      </c>
      <c r="F58" s="169" t="s">
        <v>410</v>
      </c>
      <c r="G58" s="201" t="s">
        <v>423</v>
      </c>
      <c r="H58" s="232" t="s">
        <v>424</v>
      </c>
      <c r="I58" s="201" t="s">
        <v>423</v>
      </c>
      <c r="J58" s="146" t="s">
        <v>409</v>
      </c>
      <c r="K58" s="198" t="s">
        <v>412</v>
      </c>
      <c r="L58" s="226" t="s">
        <v>396</v>
      </c>
      <c r="M58" s="199"/>
      <c r="N58" s="199" t="s">
        <v>212</v>
      </c>
      <c r="O58" s="199"/>
      <c r="P58" s="199" t="s">
        <v>212</v>
      </c>
      <c r="Q58" s="199" t="s">
        <v>212</v>
      </c>
      <c r="R58" s="199" t="s">
        <v>212</v>
      </c>
      <c r="S58" s="199" t="s">
        <v>212</v>
      </c>
      <c r="T58" s="200"/>
    </row>
    <row r="59" spans="2:23">
      <c r="D59" s="203" t="s">
        <v>425</v>
      </c>
      <c r="E59" s="146" t="s">
        <v>409</v>
      </c>
      <c r="F59" s="169" t="s">
        <v>410</v>
      </c>
      <c r="G59" s="203" t="s">
        <v>425</v>
      </c>
      <c r="H59" s="233" t="s">
        <v>426</v>
      </c>
      <c r="I59" s="203" t="s">
        <v>425</v>
      </c>
      <c r="J59" s="146" t="s">
        <v>409</v>
      </c>
      <c r="K59" s="198" t="s">
        <v>412</v>
      </c>
      <c r="L59" s="226" t="s">
        <v>396</v>
      </c>
      <c r="M59" s="199"/>
      <c r="N59" s="199" t="s">
        <v>212</v>
      </c>
      <c r="O59" s="199"/>
      <c r="P59" s="199" t="s">
        <v>212</v>
      </c>
      <c r="Q59" s="199" t="s">
        <v>212</v>
      </c>
      <c r="R59" s="199" t="s">
        <v>212</v>
      </c>
      <c r="S59" s="199" t="s">
        <v>212</v>
      </c>
      <c r="T59" s="200"/>
    </row>
    <row r="60" spans="2:23">
      <c r="D60" s="234" t="s">
        <v>427</v>
      </c>
      <c r="E60" s="146" t="s">
        <v>428</v>
      </c>
      <c r="F60" s="235" t="s">
        <v>429</v>
      </c>
      <c r="G60" s="234" t="s">
        <v>427</v>
      </c>
      <c r="H60" s="236" t="s">
        <v>430</v>
      </c>
      <c r="I60" s="234" t="s">
        <v>427</v>
      </c>
      <c r="J60" s="146" t="s">
        <v>428</v>
      </c>
      <c r="K60" s="237" t="s">
        <v>431</v>
      </c>
      <c r="L60" s="238" t="s">
        <v>402</v>
      </c>
      <c r="M60" s="239"/>
      <c r="N60" s="239"/>
      <c r="O60" s="239"/>
      <c r="P60" s="239" t="s">
        <v>212</v>
      </c>
      <c r="Q60" s="239"/>
      <c r="R60" s="239" t="s">
        <v>212</v>
      </c>
      <c r="S60" s="239" t="s">
        <v>212</v>
      </c>
      <c r="T60" s="240"/>
    </row>
    <row r="61" spans="2:23">
      <c r="D61" s="241" t="s">
        <v>432</v>
      </c>
      <c r="E61" s="146" t="s">
        <v>428</v>
      </c>
      <c r="F61" s="235" t="s">
        <v>429</v>
      </c>
      <c r="G61" s="241" t="s">
        <v>432</v>
      </c>
      <c r="H61" s="242" t="s">
        <v>433</v>
      </c>
      <c r="I61" s="241" t="s">
        <v>432</v>
      </c>
      <c r="J61" s="146" t="s">
        <v>428</v>
      </c>
      <c r="K61" s="237" t="s">
        <v>431</v>
      </c>
      <c r="L61" s="238" t="s">
        <v>402</v>
      </c>
      <c r="M61" s="239"/>
      <c r="N61" s="239"/>
      <c r="O61" s="239"/>
      <c r="P61" s="239" t="s">
        <v>212</v>
      </c>
      <c r="Q61" s="239"/>
      <c r="R61" s="239" t="s">
        <v>212</v>
      </c>
      <c r="S61" s="239" t="s">
        <v>212</v>
      </c>
      <c r="T61" s="240"/>
    </row>
    <row r="62" spans="2:23">
      <c r="D62" s="241" t="s">
        <v>434</v>
      </c>
      <c r="E62" s="146" t="s">
        <v>428</v>
      </c>
      <c r="F62" s="235" t="s">
        <v>429</v>
      </c>
      <c r="G62" s="241" t="s">
        <v>434</v>
      </c>
      <c r="H62" s="243" t="s">
        <v>435</v>
      </c>
      <c r="I62" s="241" t="s">
        <v>434</v>
      </c>
      <c r="J62" s="146" t="s">
        <v>428</v>
      </c>
      <c r="K62" s="237" t="s">
        <v>431</v>
      </c>
      <c r="L62" s="238" t="s">
        <v>402</v>
      </c>
      <c r="M62" s="239"/>
      <c r="N62" s="239"/>
      <c r="O62" s="239"/>
      <c r="P62" s="239" t="s">
        <v>212</v>
      </c>
      <c r="Q62" s="239"/>
      <c r="R62" s="239" t="s">
        <v>212</v>
      </c>
      <c r="S62" s="239" t="s">
        <v>212</v>
      </c>
      <c r="T62" s="240"/>
    </row>
    <row r="63" spans="2:23">
      <c r="D63" s="241" t="s">
        <v>436</v>
      </c>
      <c r="E63" s="146" t="s">
        <v>428</v>
      </c>
      <c r="F63" s="235" t="s">
        <v>429</v>
      </c>
      <c r="G63" s="241" t="s">
        <v>436</v>
      </c>
      <c r="H63" s="243" t="s">
        <v>437</v>
      </c>
      <c r="I63" s="241" t="s">
        <v>436</v>
      </c>
      <c r="J63" s="146" t="s">
        <v>428</v>
      </c>
      <c r="K63" s="237" t="s">
        <v>431</v>
      </c>
      <c r="L63" s="238" t="s">
        <v>402</v>
      </c>
      <c r="M63" s="239"/>
      <c r="N63" s="239"/>
      <c r="O63" s="239"/>
      <c r="P63" s="239" t="s">
        <v>212</v>
      </c>
      <c r="Q63" s="239"/>
      <c r="R63" s="239" t="s">
        <v>212</v>
      </c>
      <c r="S63" s="239" t="s">
        <v>212</v>
      </c>
      <c r="T63" s="240"/>
    </row>
    <row r="64" spans="2:23">
      <c r="D64" s="244" t="s">
        <v>438</v>
      </c>
      <c r="E64" s="146" t="s">
        <v>428</v>
      </c>
      <c r="F64" s="235" t="s">
        <v>429</v>
      </c>
      <c r="G64" s="244" t="s">
        <v>438</v>
      </c>
      <c r="H64" s="245" t="s">
        <v>439</v>
      </c>
      <c r="I64" s="244" t="s">
        <v>438</v>
      </c>
      <c r="J64" s="146" t="s">
        <v>428</v>
      </c>
      <c r="K64" s="237" t="s">
        <v>431</v>
      </c>
      <c r="L64" s="238" t="s">
        <v>402</v>
      </c>
      <c r="M64" s="239"/>
      <c r="N64" s="239"/>
      <c r="O64" s="239"/>
      <c r="P64" s="239" t="s">
        <v>212</v>
      </c>
      <c r="Q64" s="239"/>
      <c r="R64" s="239" t="s">
        <v>212</v>
      </c>
      <c r="S64" s="239" t="s">
        <v>212</v>
      </c>
      <c r="T64" s="240"/>
    </row>
    <row r="65" spans="1:23">
      <c r="D65" s="246" t="s">
        <v>440</v>
      </c>
      <c r="E65" s="146" t="s">
        <v>441</v>
      </c>
      <c r="F65" s="247" t="s">
        <v>442</v>
      </c>
      <c r="G65" s="246" t="s">
        <v>440</v>
      </c>
      <c r="H65" s="248" t="s">
        <v>443</v>
      </c>
      <c r="I65" s="246" t="s">
        <v>440</v>
      </c>
      <c r="J65" s="249" t="s">
        <v>441</v>
      </c>
      <c r="K65" s="250" t="s">
        <v>412</v>
      </c>
      <c r="L65" s="251" t="s">
        <v>396</v>
      </c>
      <c r="M65" s="181"/>
      <c r="N65" s="181" t="s">
        <v>212</v>
      </c>
      <c r="O65" s="181"/>
      <c r="P65" s="181" t="s">
        <v>212</v>
      </c>
      <c r="Q65" s="181" t="s">
        <v>212</v>
      </c>
      <c r="R65" s="181" t="s">
        <v>212</v>
      </c>
      <c r="S65" s="181" t="s">
        <v>212</v>
      </c>
      <c r="T65" s="182"/>
    </row>
    <row r="66" spans="1:23">
      <c r="V66" t="s">
        <v>272</v>
      </c>
    </row>
    <row r="67" spans="1:23">
      <c r="B67" s="30"/>
      <c r="C67" s="30"/>
      <c r="D67" s="30" t="s">
        <v>47</v>
      </c>
      <c r="E67" s="30" t="s">
        <v>47</v>
      </c>
      <c r="F67" s="30" t="s">
        <v>47</v>
      </c>
      <c r="G67" s="30" t="s">
        <v>47</v>
      </c>
      <c r="H67" s="39" t="s">
        <v>47</v>
      </c>
      <c r="I67" s="30" t="s">
        <v>47</v>
      </c>
      <c r="J67" s="30" t="s">
        <v>47</v>
      </c>
      <c r="K67" s="30" t="s">
        <v>47</v>
      </c>
      <c r="L67" s="30" t="s">
        <v>47</v>
      </c>
      <c r="V67" t="s">
        <v>47</v>
      </c>
      <c r="W67" t="s">
        <v>47</v>
      </c>
    </row>
    <row r="68" spans="1:23" ht="14.65" customHeight="1">
      <c r="A68" s="148" t="s">
        <v>444</v>
      </c>
      <c r="B68" s="146" t="s">
        <v>445</v>
      </c>
      <c r="C68" s="437" t="s">
        <v>446</v>
      </c>
      <c r="D68" s="150" t="s">
        <v>447</v>
      </c>
      <c r="E68" s="146" t="s">
        <v>276</v>
      </c>
      <c r="F68" s="252" t="s">
        <v>448</v>
      </c>
      <c r="G68" s="253" t="s">
        <v>447</v>
      </c>
      <c r="H68" s="254" t="s">
        <v>449</v>
      </c>
      <c r="I68" s="150" t="s">
        <v>447</v>
      </c>
      <c r="J68" s="146" t="s">
        <v>276</v>
      </c>
      <c r="K68" s="153" t="s">
        <v>450</v>
      </c>
      <c r="L68" s="153" t="s">
        <v>451</v>
      </c>
      <c r="M68" s="154" t="s">
        <v>212</v>
      </c>
      <c r="N68" s="154" t="s">
        <v>212</v>
      </c>
      <c r="O68" s="154"/>
      <c r="P68" s="154" t="s">
        <v>212</v>
      </c>
      <c r="Q68" s="154"/>
      <c r="R68" s="154" t="s">
        <v>212</v>
      </c>
      <c r="S68" s="154" t="s">
        <v>212</v>
      </c>
      <c r="T68" s="154" t="s">
        <v>212</v>
      </c>
      <c r="V68" s="158" t="s">
        <v>452</v>
      </c>
      <c r="W68" s="159" t="s">
        <v>453</v>
      </c>
    </row>
    <row r="69" spans="1:23">
      <c r="B69" s="155"/>
      <c r="C69" s="437"/>
      <c r="D69" s="156" t="s">
        <v>454</v>
      </c>
      <c r="E69" s="146" t="s">
        <v>276</v>
      </c>
      <c r="F69" s="255" t="s">
        <v>448</v>
      </c>
      <c r="G69" s="253" t="s">
        <v>454</v>
      </c>
      <c r="H69" s="256" t="s">
        <v>455</v>
      </c>
      <c r="I69" s="156" t="s">
        <v>454</v>
      </c>
      <c r="J69" s="146" t="s">
        <v>276</v>
      </c>
      <c r="K69" s="153" t="s">
        <v>450</v>
      </c>
      <c r="L69" s="153" t="s">
        <v>451</v>
      </c>
      <c r="M69" s="154" t="s">
        <v>212</v>
      </c>
      <c r="N69" s="154" t="s">
        <v>212</v>
      </c>
      <c r="O69" s="154"/>
      <c r="P69" s="154" t="s">
        <v>212</v>
      </c>
      <c r="Q69" s="154"/>
      <c r="R69" s="154" t="s">
        <v>212</v>
      </c>
      <c r="S69" s="154" t="s">
        <v>212</v>
      </c>
      <c r="T69" s="154" t="s">
        <v>212</v>
      </c>
      <c r="V69" s="257" t="s">
        <v>456</v>
      </c>
      <c r="W69" s="251" t="s">
        <v>457</v>
      </c>
    </row>
    <row r="70" spans="1:23">
      <c r="A70" s="148"/>
      <c r="B70" s="155"/>
      <c r="C70" s="146"/>
      <c r="D70" s="150" t="s">
        <v>458</v>
      </c>
      <c r="E70" s="146" t="s">
        <v>276</v>
      </c>
      <c r="F70" s="255" t="s">
        <v>448</v>
      </c>
      <c r="G70" s="253" t="s">
        <v>458</v>
      </c>
      <c r="H70" s="256" t="s">
        <v>459</v>
      </c>
      <c r="I70" s="156" t="s">
        <v>458</v>
      </c>
      <c r="J70" s="146" t="s">
        <v>276</v>
      </c>
      <c r="K70" s="153" t="s">
        <v>450</v>
      </c>
      <c r="L70" s="153" t="s">
        <v>451</v>
      </c>
      <c r="M70" s="154" t="s">
        <v>212</v>
      </c>
      <c r="N70" s="154" t="s">
        <v>212</v>
      </c>
      <c r="O70" s="154"/>
      <c r="P70" s="154" t="s">
        <v>212</v>
      </c>
      <c r="Q70" s="154"/>
      <c r="R70" s="154" t="s">
        <v>212</v>
      </c>
      <c r="S70" s="154" t="s">
        <v>212</v>
      </c>
      <c r="T70" s="154" t="s">
        <v>212</v>
      </c>
    </row>
    <row r="71" spans="1:23">
      <c r="A71" s="148"/>
      <c r="B71" s="155"/>
      <c r="C71" s="146"/>
      <c r="D71" s="156" t="s">
        <v>460</v>
      </c>
      <c r="E71" s="146" t="s">
        <v>276</v>
      </c>
      <c r="F71" s="255" t="s">
        <v>448</v>
      </c>
      <c r="G71" s="253" t="s">
        <v>460</v>
      </c>
      <c r="H71" s="256" t="s">
        <v>461</v>
      </c>
      <c r="I71" s="156" t="s">
        <v>460</v>
      </c>
      <c r="J71" s="146" t="s">
        <v>276</v>
      </c>
      <c r="K71" s="153" t="s">
        <v>450</v>
      </c>
      <c r="L71" s="153" t="s">
        <v>451</v>
      </c>
      <c r="M71" s="154" t="s">
        <v>212</v>
      </c>
      <c r="N71" s="154" t="s">
        <v>212</v>
      </c>
      <c r="O71" s="154"/>
      <c r="P71" s="154" t="s">
        <v>212</v>
      </c>
      <c r="Q71" s="154"/>
      <c r="R71" s="154" t="s">
        <v>212</v>
      </c>
      <c r="S71" s="154" t="s">
        <v>212</v>
      </c>
      <c r="T71" s="154" t="s">
        <v>212</v>
      </c>
    </row>
    <row r="72" spans="1:23">
      <c r="A72" s="148"/>
      <c r="B72" s="155"/>
      <c r="C72" s="146"/>
      <c r="D72" s="150" t="s">
        <v>462</v>
      </c>
      <c r="E72" s="146" t="s">
        <v>276</v>
      </c>
      <c r="F72" s="255" t="s">
        <v>448</v>
      </c>
      <c r="G72" s="253" t="s">
        <v>462</v>
      </c>
      <c r="H72" s="256" t="s">
        <v>463</v>
      </c>
      <c r="I72" s="156" t="s">
        <v>462</v>
      </c>
      <c r="J72" s="146" t="s">
        <v>276</v>
      </c>
      <c r="K72" s="153" t="s">
        <v>450</v>
      </c>
      <c r="L72" s="153" t="s">
        <v>451</v>
      </c>
      <c r="M72" s="154" t="s">
        <v>212</v>
      </c>
      <c r="N72" s="154" t="s">
        <v>212</v>
      </c>
      <c r="O72" s="154"/>
      <c r="P72" s="154" t="s">
        <v>212</v>
      </c>
      <c r="Q72" s="154"/>
      <c r="R72" s="154" t="s">
        <v>212</v>
      </c>
      <c r="S72" s="154" t="s">
        <v>212</v>
      </c>
      <c r="T72" s="154" t="s">
        <v>212</v>
      </c>
    </row>
    <row r="73" spans="1:23">
      <c r="A73" s="148"/>
      <c r="B73" s="155"/>
      <c r="C73" s="146"/>
      <c r="D73" s="156" t="s">
        <v>464</v>
      </c>
      <c r="E73" s="146" t="s">
        <v>276</v>
      </c>
      <c r="F73" s="255" t="s">
        <v>448</v>
      </c>
      <c r="G73" s="253" t="s">
        <v>464</v>
      </c>
      <c r="H73" s="256" t="s">
        <v>465</v>
      </c>
      <c r="I73" s="156" t="s">
        <v>464</v>
      </c>
      <c r="J73" s="146" t="s">
        <v>276</v>
      </c>
      <c r="K73" s="153" t="s">
        <v>450</v>
      </c>
      <c r="L73" s="153" t="s">
        <v>451</v>
      </c>
      <c r="M73" s="154" t="s">
        <v>212</v>
      </c>
      <c r="N73" s="154" t="s">
        <v>212</v>
      </c>
      <c r="O73" s="154"/>
      <c r="P73" s="154" t="s">
        <v>212</v>
      </c>
      <c r="Q73" s="154"/>
      <c r="R73" s="154" t="s">
        <v>212</v>
      </c>
      <c r="S73" s="154" t="s">
        <v>212</v>
      </c>
      <c r="T73" s="154" t="s">
        <v>212</v>
      </c>
    </row>
    <row r="74" spans="1:23">
      <c r="A74" s="148"/>
      <c r="B74" s="155"/>
      <c r="C74" s="146"/>
      <c r="D74" s="150" t="s">
        <v>466</v>
      </c>
      <c r="E74" s="146" t="s">
        <v>276</v>
      </c>
      <c r="F74" s="255" t="s">
        <v>448</v>
      </c>
      <c r="G74" s="253" t="s">
        <v>466</v>
      </c>
      <c r="H74" s="256" t="s">
        <v>467</v>
      </c>
      <c r="I74" s="156" t="s">
        <v>466</v>
      </c>
      <c r="J74" s="146" t="s">
        <v>276</v>
      </c>
      <c r="K74" s="153" t="s">
        <v>450</v>
      </c>
      <c r="L74" s="153" t="s">
        <v>451</v>
      </c>
      <c r="M74" s="154" t="s">
        <v>212</v>
      </c>
      <c r="N74" s="154" t="s">
        <v>212</v>
      </c>
      <c r="O74" s="154"/>
      <c r="P74" s="154" t="s">
        <v>212</v>
      </c>
      <c r="Q74" s="154"/>
      <c r="R74" s="154" t="s">
        <v>212</v>
      </c>
      <c r="S74" s="154" t="s">
        <v>212</v>
      </c>
      <c r="T74" s="154" t="s">
        <v>212</v>
      </c>
    </row>
    <row r="75" spans="1:23">
      <c r="A75" s="148"/>
      <c r="B75" s="155"/>
      <c r="C75" s="146"/>
      <c r="D75" s="156" t="s">
        <v>468</v>
      </c>
      <c r="E75" s="146" t="s">
        <v>276</v>
      </c>
      <c r="F75" s="255" t="s">
        <v>448</v>
      </c>
      <c r="G75" s="253" t="s">
        <v>468</v>
      </c>
      <c r="H75" s="256" t="s">
        <v>469</v>
      </c>
      <c r="I75" s="156" t="s">
        <v>468</v>
      </c>
      <c r="J75" s="146" t="s">
        <v>276</v>
      </c>
      <c r="K75" s="153" t="s">
        <v>450</v>
      </c>
      <c r="L75" s="153" t="s">
        <v>451</v>
      </c>
      <c r="M75" s="154" t="s">
        <v>212</v>
      </c>
      <c r="N75" s="154" t="s">
        <v>212</v>
      </c>
      <c r="O75" s="154"/>
      <c r="P75" s="154" t="s">
        <v>212</v>
      </c>
      <c r="Q75" s="154"/>
      <c r="R75" s="154" t="s">
        <v>212</v>
      </c>
      <c r="S75" s="154" t="s">
        <v>212</v>
      </c>
      <c r="T75" s="154" t="s">
        <v>212</v>
      </c>
    </row>
    <row r="76" spans="1:23">
      <c r="A76" s="148"/>
      <c r="B76" s="155"/>
      <c r="C76" s="146"/>
      <c r="D76" s="150" t="s">
        <v>458</v>
      </c>
      <c r="E76" s="146" t="s">
        <v>276</v>
      </c>
      <c r="F76" s="255" t="s">
        <v>448</v>
      </c>
      <c r="G76" s="253" t="s">
        <v>470</v>
      </c>
      <c r="H76" s="256" t="s">
        <v>387</v>
      </c>
      <c r="I76" s="156" t="s">
        <v>470</v>
      </c>
      <c r="J76" s="146" t="s">
        <v>276</v>
      </c>
      <c r="K76" s="153" t="s">
        <v>450</v>
      </c>
      <c r="L76" s="153" t="s">
        <v>451</v>
      </c>
      <c r="M76" s="154" t="s">
        <v>212</v>
      </c>
      <c r="N76" s="154" t="s">
        <v>212</v>
      </c>
      <c r="O76" s="154"/>
      <c r="P76" s="154" t="s">
        <v>212</v>
      </c>
      <c r="Q76" s="154"/>
      <c r="R76" s="154" t="s">
        <v>212</v>
      </c>
      <c r="S76" s="154" t="s">
        <v>212</v>
      </c>
      <c r="T76" s="154" t="s">
        <v>212</v>
      </c>
    </row>
    <row r="77" spans="1:23">
      <c r="B77" s="155"/>
      <c r="C77" s="146"/>
      <c r="D77" s="156" t="s">
        <v>460</v>
      </c>
      <c r="E77" s="146" t="s">
        <v>276</v>
      </c>
      <c r="F77" s="258" t="s">
        <v>448</v>
      </c>
      <c r="G77" s="253" t="s">
        <v>471</v>
      </c>
      <c r="H77" s="256" t="s">
        <v>472</v>
      </c>
      <c r="I77" s="156" t="s">
        <v>471</v>
      </c>
      <c r="J77" s="146" t="s">
        <v>276</v>
      </c>
      <c r="K77" s="153" t="s">
        <v>450</v>
      </c>
      <c r="L77" s="153" t="s">
        <v>451</v>
      </c>
      <c r="M77" s="154" t="s">
        <v>212</v>
      </c>
      <c r="N77" s="154" t="s">
        <v>212</v>
      </c>
      <c r="O77" s="154"/>
      <c r="P77" s="154" t="s">
        <v>212</v>
      </c>
      <c r="Q77" s="154"/>
      <c r="R77" s="154" t="s">
        <v>212</v>
      </c>
      <c r="S77" s="154" t="s">
        <v>212</v>
      </c>
      <c r="T77" s="154" t="s">
        <v>212</v>
      </c>
    </row>
    <row r="78" spans="1:23">
      <c r="B78" s="146" t="s">
        <v>473</v>
      </c>
      <c r="C78" s="437" t="s">
        <v>474</v>
      </c>
      <c r="D78" s="178" t="s">
        <v>475</v>
      </c>
      <c r="E78" s="146" t="s">
        <v>308</v>
      </c>
      <c r="F78" s="259" t="s">
        <v>476</v>
      </c>
      <c r="G78" s="260" t="s">
        <v>477</v>
      </c>
      <c r="H78" s="179" t="s">
        <v>478</v>
      </c>
      <c r="I78" s="178" t="s">
        <v>477</v>
      </c>
      <c r="J78" s="146" t="s">
        <v>308</v>
      </c>
      <c r="K78" s="180" t="s">
        <v>479</v>
      </c>
      <c r="L78" s="180" t="s">
        <v>480</v>
      </c>
      <c r="M78" s="181"/>
      <c r="N78" s="181" t="s">
        <v>212</v>
      </c>
      <c r="O78" s="181"/>
      <c r="P78" s="181" t="s">
        <v>212</v>
      </c>
      <c r="Q78" s="181"/>
      <c r="R78" s="181" t="s">
        <v>212</v>
      </c>
      <c r="S78" s="181" t="s">
        <v>212</v>
      </c>
      <c r="T78" s="181" t="s">
        <v>212</v>
      </c>
    </row>
    <row r="79" spans="1:23">
      <c r="B79" s="155"/>
      <c r="C79" s="437"/>
      <c r="D79" s="183" t="s">
        <v>481</v>
      </c>
      <c r="E79" s="146" t="s">
        <v>308</v>
      </c>
      <c r="F79" s="261" t="s">
        <v>476</v>
      </c>
      <c r="G79" s="262" t="s">
        <v>482</v>
      </c>
      <c r="H79" s="184" t="s">
        <v>483</v>
      </c>
      <c r="I79" s="183" t="s">
        <v>482</v>
      </c>
      <c r="J79" s="146" t="s">
        <v>308</v>
      </c>
      <c r="K79" s="180" t="s">
        <v>479</v>
      </c>
      <c r="L79" s="180" t="s">
        <v>480</v>
      </c>
      <c r="M79" s="181"/>
      <c r="N79" s="181" t="s">
        <v>212</v>
      </c>
      <c r="O79" s="181"/>
      <c r="P79" s="181" t="s">
        <v>212</v>
      </c>
      <c r="Q79" s="181"/>
      <c r="R79" s="181" t="s">
        <v>212</v>
      </c>
      <c r="S79" s="181" t="s">
        <v>212</v>
      </c>
      <c r="T79" s="181" t="s">
        <v>212</v>
      </c>
    </row>
    <row r="80" spans="1:23">
      <c r="B80" s="155"/>
      <c r="C80" s="146"/>
      <c r="D80" s="183" t="s">
        <v>484</v>
      </c>
      <c r="E80" s="146" t="s">
        <v>308</v>
      </c>
      <c r="F80" s="261" t="s">
        <v>476</v>
      </c>
      <c r="G80" s="262" t="s">
        <v>485</v>
      </c>
      <c r="H80" s="184" t="s">
        <v>486</v>
      </c>
      <c r="I80" s="185" t="s">
        <v>485</v>
      </c>
      <c r="J80" s="146" t="s">
        <v>308</v>
      </c>
      <c r="K80" s="180" t="s">
        <v>479</v>
      </c>
      <c r="L80" s="180" t="s">
        <v>480</v>
      </c>
      <c r="M80" s="181"/>
      <c r="N80" s="181" t="s">
        <v>212</v>
      </c>
      <c r="O80" s="181"/>
      <c r="P80" s="181" t="s">
        <v>212</v>
      </c>
      <c r="Q80" s="181"/>
      <c r="R80" s="181" t="s">
        <v>212</v>
      </c>
      <c r="S80" s="181" t="s">
        <v>212</v>
      </c>
      <c r="T80" s="181" t="s">
        <v>212</v>
      </c>
    </row>
    <row r="81" spans="1:23">
      <c r="B81" s="146"/>
      <c r="C81" s="146"/>
      <c r="D81" s="196" t="s">
        <v>477</v>
      </c>
      <c r="E81" s="146" t="s">
        <v>331</v>
      </c>
      <c r="F81" s="263" t="s">
        <v>487</v>
      </c>
      <c r="G81" s="264" t="s">
        <v>488</v>
      </c>
      <c r="H81" s="265" t="s">
        <v>489</v>
      </c>
      <c r="I81" s="196" t="s">
        <v>488</v>
      </c>
      <c r="J81" s="146" t="s">
        <v>331</v>
      </c>
      <c r="K81" s="198" t="s">
        <v>479</v>
      </c>
      <c r="L81" s="198" t="s">
        <v>480</v>
      </c>
      <c r="M81" s="199"/>
      <c r="N81" s="199" t="s">
        <v>212</v>
      </c>
      <c r="O81" s="199"/>
      <c r="P81" s="199" t="s">
        <v>212</v>
      </c>
      <c r="Q81" s="199"/>
      <c r="R81" s="199" t="s">
        <v>212</v>
      </c>
      <c r="S81" s="199" t="s">
        <v>212</v>
      </c>
      <c r="T81" s="199" t="s">
        <v>212</v>
      </c>
    </row>
    <row r="82" spans="1:23">
      <c r="B82" s="146"/>
      <c r="C82" s="146"/>
      <c r="D82" s="201" t="s">
        <v>482</v>
      </c>
      <c r="E82" s="146" t="s">
        <v>331</v>
      </c>
      <c r="F82" s="266" t="s">
        <v>487</v>
      </c>
      <c r="G82" s="264" t="s">
        <v>490</v>
      </c>
      <c r="H82" s="267" t="s">
        <v>491</v>
      </c>
      <c r="I82" s="201" t="s">
        <v>490</v>
      </c>
      <c r="J82" s="146" t="s">
        <v>331</v>
      </c>
      <c r="K82" s="198" t="s">
        <v>479</v>
      </c>
      <c r="L82" s="198" t="s">
        <v>480</v>
      </c>
      <c r="M82" s="199"/>
      <c r="N82" s="199" t="s">
        <v>212</v>
      </c>
      <c r="O82" s="199"/>
      <c r="P82" s="199" t="s">
        <v>212</v>
      </c>
      <c r="Q82" s="199"/>
      <c r="R82" s="199" t="s">
        <v>212</v>
      </c>
      <c r="S82" s="199" t="s">
        <v>212</v>
      </c>
      <c r="T82" s="199" t="s">
        <v>212</v>
      </c>
    </row>
    <row r="83" spans="1:23">
      <c r="B83" s="146"/>
      <c r="C83" s="146"/>
      <c r="D83" s="196" t="s">
        <v>485</v>
      </c>
      <c r="E83" s="146" t="s">
        <v>331</v>
      </c>
      <c r="F83" s="266" t="s">
        <v>487</v>
      </c>
      <c r="G83" s="264" t="s">
        <v>492</v>
      </c>
      <c r="H83" s="267" t="s">
        <v>493</v>
      </c>
      <c r="I83" s="201" t="s">
        <v>492</v>
      </c>
      <c r="J83" s="146" t="s">
        <v>331</v>
      </c>
      <c r="K83" s="198" t="s">
        <v>452</v>
      </c>
      <c r="L83" s="198" t="s">
        <v>480</v>
      </c>
      <c r="M83" s="199"/>
      <c r="N83" s="199" t="s">
        <v>212</v>
      </c>
      <c r="O83" s="199"/>
      <c r="P83" s="199" t="s">
        <v>212</v>
      </c>
      <c r="Q83" s="199"/>
      <c r="R83" s="199" t="s">
        <v>212</v>
      </c>
      <c r="S83" s="199" t="s">
        <v>212</v>
      </c>
      <c r="T83" s="199" t="s">
        <v>212</v>
      </c>
    </row>
    <row r="84" spans="1:23">
      <c r="B84" s="146"/>
      <c r="C84" s="146"/>
      <c r="D84" s="203" t="s">
        <v>105</v>
      </c>
      <c r="E84" s="146" t="s">
        <v>331</v>
      </c>
      <c r="F84" s="268" t="s">
        <v>487</v>
      </c>
      <c r="G84" s="269" t="s">
        <v>494</v>
      </c>
      <c r="H84" s="270" t="s">
        <v>495</v>
      </c>
      <c r="I84" s="203" t="s">
        <v>494</v>
      </c>
      <c r="J84" s="146" t="s">
        <v>331</v>
      </c>
      <c r="K84" s="198" t="s">
        <v>479</v>
      </c>
      <c r="L84" s="198" t="s">
        <v>480</v>
      </c>
      <c r="M84" s="199"/>
      <c r="N84" s="199" t="s">
        <v>212</v>
      </c>
      <c r="O84" s="199"/>
      <c r="P84" s="199" t="s">
        <v>212</v>
      </c>
      <c r="Q84" s="199"/>
      <c r="R84" s="199" t="s">
        <v>212</v>
      </c>
      <c r="S84" s="199" t="s">
        <v>212</v>
      </c>
      <c r="T84" s="199" t="s">
        <v>212</v>
      </c>
    </row>
    <row r="85" spans="1:23" s="13" customFormat="1">
      <c r="B85" s="155"/>
      <c r="C85" s="146"/>
      <c r="D85" s="215"/>
      <c r="E85" s="146"/>
      <c r="F85" s="216"/>
      <c r="G85" s="215"/>
      <c r="I85" s="271"/>
      <c r="J85" s="146"/>
      <c r="K85" s="272"/>
      <c r="L85" s="272"/>
      <c r="M85" s="39"/>
      <c r="N85" s="39"/>
      <c r="O85" s="39"/>
      <c r="P85" s="39"/>
      <c r="Q85" s="39"/>
      <c r="R85" s="39"/>
      <c r="S85" s="39"/>
      <c r="T85" s="39"/>
      <c r="V85" t="s">
        <v>272</v>
      </c>
    </row>
    <row r="86" spans="1:23">
      <c r="B86" s="30"/>
      <c r="C86" s="30"/>
      <c r="D86" s="30" t="s">
        <v>47</v>
      </c>
      <c r="E86" s="30" t="s">
        <v>47</v>
      </c>
      <c r="F86" s="30" t="s">
        <v>47</v>
      </c>
      <c r="G86" s="30" t="s">
        <v>47</v>
      </c>
      <c r="H86" s="39" t="s">
        <v>47</v>
      </c>
      <c r="I86" s="30" t="s">
        <v>47</v>
      </c>
      <c r="J86" s="30" t="s">
        <v>47</v>
      </c>
      <c r="K86" s="273" t="s">
        <v>47</v>
      </c>
      <c r="L86" s="273" t="s">
        <v>47</v>
      </c>
      <c r="V86" t="s">
        <v>47</v>
      </c>
      <c r="W86" t="s">
        <v>47</v>
      </c>
    </row>
    <row r="87" spans="1:23">
      <c r="A87" s="148" t="s">
        <v>496</v>
      </c>
      <c r="B87" s="146" t="s">
        <v>445</v>
      </c>
      <c r="C87" s="437" t="s">
        <v>446</v>
      </c>
      <c r="D87" s="168" t="s">
        <v>497</v>
      </c>
      <c r="E87" s="146" t="s">
        <v>297</v>
      </c>
      <c r="F87" s="274" t="s">
        <v>498</v>
      </c>
      <c r="G87" s="168" t="s">
        <v>497</v>
      </c>
      <c r="H87" s="170" t="s">
        <v>499</v>
      </c>
      <c r="I87" s="168" t="s">
        <v>497</v>
      </c>
      <c r="J87" s="146" t="s">
        <v>297</v>
      </c>
      <c r="K87" s="171" t="s">
        <v>500</v>
      </c>
      <c r="L87" s="171" t="s">
        <v>501</v>
      </c>
      <c r="M87" s="172" t="s">
        <v>212</v>
      </c>
      <c r="N87" s="172" t="s">
        <v>212</v>
      </c>
      <c r="O87" s="172"/>
      <c r="P87" s="172" t="s">
        <v>212</v>
      </c>
      <c r="Q87" s="172" t="s">
        <v>212</v>
      </c>
      <c r="R87" s="172"/>
      <c r="S87" s="172"/>
      <c r="T87" s="172" t="s">
        <v>212</v>
      </c>
      <c r="V87" s="225" t="s">
        <v>120</v>
      </c>
      <c r="W87" s="226" t="s">
        <v>502</v>
      </c>
    </row>
    <row r="88" spans="1:23">
      <c r="B88" s="155"/>
      <c r="C88" s="437"/>
      <c r="D88" s="174" t="s">
        <v>503</v>
      </c>
      <c r="E88" s="146" t="s">
        <v>297</v>
      </c>
      <c r="F88" s="275" t="s">
        <v>498</v>
      </c>
      <c r="G88" s="174" t="s">
        <v>503</v>
      </c>
      <c r="H88" s="175" t="s">
        <v>504</v>
      </c>
      <c r="I88" s="174" t="s">
        <v>503</v>
      </c>
      <c r="J88" s="146" t="s">
        <v>297</v>
      </c>
      <c r="K88" s="171" t="s">
        <v>500</v>
      </c>
      <c r="L88" s="171" t="s">
        <v>501</v>
      </c>
      <c r="M88" s="172" t="s">
        <v>212</v>
      </c>
      <c r="N88" s="172" t="s">
        <v>212</v>
      </c>
      <c r="O88" s="172"/>
      <c r="P88" s="172" t="s">
        <v>212</v>
      </c>
      <c r="Q88" s="172" t="s">
        <v>212</v>
      </c>
      <c r="R88" s="172"/>
      <c r="S88" s="172"/>
      <c r="T88" s="172" t="s">
        <v>212</v>
      </c>
      <c r="V88" s="227" t="s">
        <v>121</v>
      </c>
      <c r="W88" s="228" t="s">
        <v>502</v>
      </c>
    </row>
    <row r="89" spans="1:23">
      <c r="B89" s="146"/>
      <c r="C89" s="146"/>
      <c r="D89" s="174" t="s">
        <v>97</v>
      </c>
      <c r="E89" s="146" t="s">
        <v>297</v>
      </c>
      <c r="F89" s="275" t="s">
        <v>498</v>
      </c>
      <c r="G89" s="174" t="s">
        <v>97</v>
      </c>
      <c r="H89" s="175" t="s">
        <v>459</v>
      </c>
      <c r="I89" s="174" t="s">
        <v>97</v>
      </c>
      <c r="J89" s="146" t="s">
        <v>297</v>
      </c>
      <c r="K89" s="171" t="s">
        <v>500</v>
      </c>
      <c r="L89" s="171" t="s">
        <v>501</v>
      </c>
      <c r="M89" s="172" t="s">
        <v>212</v>
      </c>
      <c r="N89" s="172" t="s">
        <v>212</v>
      </c>
      <c r="O89" s="172"/>
      <c r="P89" s="172" t="s">
        <v>212</v>
      </c>
      <c r="Q89" s="172" t="s">
        <v>212</v>
      </c>
      <c r="R89" s="172"/>
      <c r="S89" s="172"/>
      <c r="T89" s="172" t="s">
        <v>212</v>
      </c>
    </row>
    <row r="90" spans="1:23">
      <c r="B90" s="146"/>
      <c r="C90" s="146"/>
      <c r="D90" s="209" t="s">
        <v>100</v>
      </c>
      <c r="E90" s="146" t="s">
        <v>297</v>
      </c>
      <c r="F90" s="275" t="s">
        <v>498</v>
      </c>
      <c r="G90" s="209" t="s">
        <v>100</v>
      </c>
      <c r="H90" s="276" t="s">
        <v>463</v>
      </c>
      <c r="I90" s="209" t="s">
        <v>100</v>
      </c>
      <c r="J90" s="146" t="s">
        <v>297</v>
      </c>
      <c r="K90" s="171" t="s">
        <v>500</v>
      </c>
      <c r="L90" s="171" t="s">
        <v>501</v>
      </c>
      <c r="M90" s="172" t="s">
        <v>212</v>
      </c>
      <c r="N90" s="172" t="s">
        <v>212</v>
      </c>
      <c r="O90" s="172"/>
      <c r="P90" s="172" t="s">
        <v>212</v>
      </c>
      <c r="Q90" s="172" t="s">
        <v>212</v>
      </c>
      <c r="R90" s="172"/>
      <c r="S90" s="172"/>
      <c r="T90" s="172" t="s">
        <v>212</v>
      </c>
    </row>
    <row r="91" spans="1:23">
      <c r="B91" s="146"/>
      <c r="C91" s="146"/>
      <c r="D91" s="174" t="s">
        <v>96</v>
      </c>
      <c r="E91" s="146" t="s">
        <v>297</v>
      </c>
      <c r="F91" s="275" t="s">
        <v>498</v>
      </c>
      <c r="G91" s="174" t="s">
        <v>96</v>
      </c>
      <c r="H91" s="276" t="s">
        <v>505</v>
      </c>
      <c r="I91" s="174" t="s">
        <v>96</v>
      </c>
      <c r="J91" s="146" t="s">
        <v>297</v>
      </c>
      <c r="K91" s="171" t="s">
        <v>500</v>
      </c>
      <c r="L91" s="171" t="s">
        <v>501</v>
      </c>
      <c r="M91" s="172" t="s">
        <v>212</v>
      </c>
      <c r="N91" s="172" t="s">
        <v>212</v>
      </c>
      <c r="O91" s="172"/>
      <c r="P91" s="172" t="s">
        <v>212</v>
      </c>
      <c r="Q91" s="172" t="s">
        <v>212</v>
      </c>
      <c r="R91" s="172"/>
      <c r="S91" s="172"/>
      <c r="T91" s="172" t="s">
        <v>212</v>
      </c>
    </row>
    <row r="92" spans="1:23">
      <c r="B92" s="146"/>
      <c r="C92" s="146"/>
      <c r="D92" s="174" t="s">
        <v>101</v>
      </c>
      <c r="E92" s="146" t="s">
        <v>297</v>
      </c>
      <c r="F92" s="275" t="s">
        <v>498</v>
      </c>
      <c r="G92" s="174" t="s">
        <v>101</v>
      </c>
      <c r="H92" s="276" t="s">
        <v>506</v>
      </c>
      <c r="I92" s="174" t="s">
        <v>101</v>
      </c>
      <c r="J92" s="146" t="s">
        <v>297</v>
      </c>
      <c r="K92" s="171" t="s">
        <v>500</v>
      </c>
      <c r="L92" s="171" t="s">
        <v>501</v>
      </c>
      <c r="M92" s="172" t="s">
        <v>212</v>
      </c>
      <c r="N92" s="172" t="s">
        <v>212</v>
      </c>
      <c r="O92" s="172"/>
      <c r="P92" s="172" t="s">
        <v>212</v>
      </c>
      <c r="Q92" s="172" t="s">
        <v>212</v>
      </c>
      <c r="R92" s="172"/>
      <c r="S92" s="172"/>
      <c r="T92" s="172" t="s">
        <v>212</v>
      </c>
    </row>
    <row r="93" spans="1:23">
      <c r="B93" s="146"/>
      <c r="C93" s="146"/>
      <c r="D93" s="209" t="s">
        <v>102</v>
      </c>
      <c r="E93" s="146" t="s">
        <v>297</v>
      </c>
      <c r="F93" s="275" t="s">
        <v>498</v>
      </c>
      <c r="G93" s="209" t="s">
        <v>102</v>
      </c>
      <c r="H93" s="276" t="s">
        <v>507</v>
      </c>
      <c r="I93" s="209" t="s">
        <v>102</v>
      </c>
      <c r="J93" s="146" t="s">
        <v>297</v>
      </c>
      <c r="K93" s="171" t="s">
        <v>500</v>
      </c>
      <c r="L93" s="171" t="s">
        <v>501</v>
      </c>
      <c r="M93" s="172" t="s">
        <v>212</v>
      </c>
      <c r="N93" s="172" t="s">
        <v>212</v>
      </c>
      <c r="O93" s="172"/>
      <c r="P93" s="172" t="s">
        <v>212</v>
      </c>
      <c r="Q93" s="172" t="s">
        <v>212</v>
      </c>
      <c r="R93" s="172"/>
      <c r="S93" s="172"/>
      <c r="T93" s="172" t="s">
        <v>212</v>
      </c>
    </row>
    <row r="94" spans="1:23">
      <c r="B94" s="146"/>
      <c r="C94" s="146"/>
      <c r="D94" s="174" t="s">
        <v>508</v>
      </c>
      <c r="E94" s="146" t="s">
        <v>297</v>
      </c>
      <c r="F94" s="275" t="s">
        <v>498</v>
      </c>
      <c r="G94" s="174" t="s">
        <v>508</v>
      </c>
      <c r="H94" s="276" t="s">
        <v>509</v>
      </c>
      <c r="I94" s="174" t="s">
        <v>508</v>
      </c>
      <c r="J94" s="146" t="s">
        <v>297</v>
      </c>
      <c r="K94" s="171" t="s">
        <v>500</v>
      </c>
      <c r="L94" s="171" t="s">
        <v>501</v>
      </c>
      <c r="M94" s="172" t="s">
        <v>212</v>
      </c>
      <c r="N94" s="172" t="s">
        <v>212</v>
      </c>
      <c r="O94" s="172"/>
      <c r="P94" s="172" t="s">
        <v>212</v>
      </c>
      <c r="Q94" s="172" t="s">
        <v>212</v>
      </c>
      <c r="R94" s="172"/>
      <c r="S94" s="172"/>
      <c r="T94" s="172" t="s">
        <v>212</v>
      </c>
    </row>
    <row r="95" spans="1:23">
      <c r="B95" s="146"/>
      <c r="C95" s="146"/>
      <c r="D95" s="174" t="s">
        <v>104</v>
      </c>
      <c r="E95" s="146" t="s">
        <v>297</v>
      </c>
      <c r="F95" s="275" t="s">
        <v>498</v>
      </c>
      <c r="G95" s="174" t="s">
        <v>104</v>
      </c>
      <c r="H95" s="276" t="s">
        <v>387</v>
      </c>
      <c r="I95" s="174" t="s">
        <v>104</v>
      </c>
      <c r="J95" s="146" t="s">
        <v>297</v>
      </c>
      <c r="K95" s="171" t="s">
        <v>500</v>
      </c>
      <c r="L95" s="171" t="s">
        <v>501</v>
      </c>
      <c r="M95" s="172" t="s">
        <v>212</v>
      </c>
      <c r="N95" s="172" t="s">
        <v>212</v>
      </c>
      <c r="O95" s="172"/>
      <c r="P95" s="172" t="s">
        <v>212</v>
      </c>
      <c r="Q95" s="172" t="s">
        <v>212</v>
      </c>
      <c r="R95" s="172"/>
      <c r="S95" s="172"/>
      <c r="T95" s="172" t="s">
        <v>212</v>
      </c>
    </row>
    <row r="96" spans="1:23">
      <c r="B96" s="146"/>
      <c r="C96" s="146"/>
      <c r="D96" s="209" t="s">
        <v>103</v>
      </c>
      <c r="E96" s="146" t="s">
        <v>297</v>
      </c>
      <c r="F96" s="277" t="s">
        <v>498</v>
      </c>
      <c r="G96" s="209" t="s">
        <v>103</v>
      </c>
      <c r="H96" s="177" t="s">
        <v>510</v>
      </c>
      <c r="I96" s="209" t="s">
        <v>103</v>
      </c>
      <c r="J96" s="146" t="s">
        <v>297</v>
      </c>
      <c r="K96" s="171" t="s">
        <v>500</v>
      </c>
      <c r="L96" s="171" t="s">
        <v>501</v>
      </c>
      <c r="M96" s="172" t="s">
        <v>212</v>
      </c>
      <c r="N96" s="172" t="s">
        <v>212</v>
      </c>
      <c r="O96" s="172"/>
      <c r="P96" s="172" t="s">
        <v>212</v>
      </c>
      <c r="Q96" s="172" t="s">
        <v>212</v>
      </c>
      <c r="R96" s="172"/>
      <c r="S96" s="172"/>
      <c r="T96" s="172" t="s">
        <v>212</v>
      </c>
    </row>
    <row r="97" spans="1:23">
      <c r="B97" s="146" t="s">
        <v>473</v>
      </c>
      <c r="C97" s="437" t="s">
        <v>474</v>
      </c>
      <c r="D97" s="178" t="s">
        <v>475</v>
      </c>
      <c r="E97" s="146" t="s">
        <v>308</v>
      </c>
      <c r="F97" s="259" t="s">
        <v>476</v>
      </c>
      <c r="G97" s="178" t="s">
        <v>475</v>
      </c>
      <c r="H97" s="179" t="s">
        <v>478</v>
      </c>
      <c r="I97" s="178" t="s">
        <v>475</v>
      </c>
      <c r="J97" s="146" t="s">
        <v>308</v>
      </c>
      <c r="K97" s="180" t="s">
        <v>500</v>
      </c>
      <c r="L97" s="180" t="s">
        <v>511</v>
      </c>
      <c r="M97" s="181" t="s">
        <v>212</v>
      </c>
      <c r="N97" s="181" t="s">
        <v>212</v>
      </c>
      <c r="O97" s="181"/>
      <c r="P97" s="181" t="s">
        <v>212</v>
      </c>
      <c r="Q97" s="181" t="s">
        <v>212</v>
      </c>
      <c r="R97" s="181"/>
      <c r="S97" s="181"/>
      <c r="T97" s="181" t="s">
        <v>212</v>
      </c>
    </row>
    <row r="98" spans="1:23">
      <c r="B98" s="155"/>
      <c r="C98" s="437"/>
      <c r="D98" s="183" t="s">
        <v>481</v>
      </c>
      <c r="E98" s="146" t="s">
        <v>308</v>
      </c>
      <c r="F98" s="261" t="s">
        <v>476</v>
      </c>
      <c r="G98" s="183" t="s">
        <v>481</v>
      </c>
      <c r="H98" s="184" t="s">
        <v>483</v>
      </c>
      <c r="I98" s="183" t="s">
        <v>481</v>
      </c>
      <c r="J98" s="146" t="s">
        <v>308</v>
      </c>
      <c r="K98" s="180" t="s">
        <v>500</v>
      </c>
      <c r="L98" s="180" t="s">
        <v>511</v>
      </c>
      <c r="M98" s="181" t="s">
        <v>212</v>
      </c>
      <c r="N98" s="181" t="s">
        <v>212</v>
      </c>
      <c r="O98" s="181"/>
      <c r="P98" s="181" t="s">
        <v>212</v>
      </c>
      <c r="Q98" s="181" t="s">
        <v>212</v>
      </c>
      <c r="R98" s="181"/>
      <c r="S98" s="181"/>
      <c r="T98" s="181" t="s">
        <v>212</v>
      </c>
    </row>
    <row r="99" spans="1:23">
      <c r="B99" s="155"/>
      <c r="C99" s="146"/>
      <c r="D99" s="183" t="s">
        <v>484</v>
      </c>
      <c r="E99" s="146" t="s">
        <v>308</v>
      </c>
      <c r="F99" s="261" t="s">
        <v>476</v>
      </c>
      <c r="G99" s="183" t="s">
        <v>484</v>
      </c>
      <c r="H99" s="184" t="s">
        <v>486</v>
      </c>
      <c r="I99" s="183" t="s">
        <v>484</v>
      </c>
      <c r="J99" s="146" t="s">
        <v>308</v>
      </c>
      <c r="K99" s="180" t="s">
        <v>500</v>
      </c>
      <c r="L99" s="180" t="s">
        <v>511</v>
      </c>
      <c r="M99" s="181" t="s">
        <v>212</v>
      </c>
      <c r="N99" s="181" t="s">
        <v>212</v>
      </c>
      <c r="O99" s="181"/>
      <c r="P99" s="181" t="s">
        <v>212</v>
      </c>
      <c r="Q99" s="181" t="s">
        <v>212</v>
      </c>
      <c r="R99" s="181"/>
      <c r="S99" s="181"/>
      <c r="T99" s="181" t="s">
        <v>212</v>
      </c>
    </row>
    <row r="100" spans="1:23">
      <c r="B100" s="146"/>
      <c r="C100" s="146"/>
      <c r="D100" s="211" t="s">
        <v>512</v>
      </c>
      <c r="E100" s="146" t="s">
        <v>321</v>
      </c>
      <c r="F100" s="278" t="s">
        <v>513</v>
      </c>
      <c r="G100" s="211" t="s">
        <v>512</v>
      </c>
      <c r="H100" s="188" t="s">
        <v>514</v>
      </c>
      <c r="I100" s="211" t="s">
        <v>512</v>
      </c>
      <c r="J100" s="146" t="s">
        <v>321</v>
      </c>
      <c r="K100" s="189" t="s">
        <v>121</v>
      </c>
      <c r="L100" s="189" t="s">
        <v>515</v>
      </c>
      <c r="M100" s="190" t="s">
        <v>212</v>
      </c>
      <c r="N100" s="190" t="s">
        <v>212</v>
      </c>
      <c r="O100" s="190"/>
      <c r="P100" s="190" t="s">
        <v>212</v>
      </c>
      <c r="Q100" s="190" t="s">
        <v>212</v>
      </c>
      <c r="R100" s="190"/>
      <c r="S100" s="190"/>
      <c r="T100" s="190" t="s">
        <v>212</v>
      </c>
    </row>
    <row r="101" spans="1:23">
      <c r="B101" s="146"/>
      <c r="C101" s="146"/>
      <c r="D101" s="211" t="s">
        <v>516</v>
      </c>
      <c r="E101" s="146" t="s">
        <v>321</v>
      </c>
      <c r="F101" s="279" t="s">
        <v>513</v>
      </c>
      <c r="G101" s="211" t="s">
        <v>516</v>
      </c>
      <c r="H101" s="193" t="s">
        <v>517</v>
      </c>
      <c r="I101" s="211" t="s">
        <v>516</v>
      </c>
      <c r="J101" s="146" t="s">
        <v>321</v>
      </c>
      <c r="K101" s="189" t="s">
        <v>121</v>
      </c>
      <c r="L101" s="189" t="s">
        <v>515</v>
      </c>
      <c r="M101" s="190" t="s">
        <v>212</v>
      </c>
      <c r="N101" s="190" t="s">
        <v>212</v>
      </c>
      <c r="O101" s="190"/>
      <c r="P101" s="190" t="s">
        <v>212</v>
      </c>
      <c r="Q101" s="190" t="s">
        <v>212</v>
      </c>
      <c r="R101" s="190"/>
      <c r="S101" s="190"/>
      <c r="T101" s="190" t="s">
        <v>212</v>
      </c>
    </row>
    <row r="102" spans="1:23">
      <c r="B102" s="146"/>
      <c r="C102" s="146"/>
      <c r="D102" s="211" t="s">
        <v>518</v>
      </c>
      <c r="E102" s="146" t="s">
        <v>321</v>
      </c>
      <c r="F102" s="279" t="s">
        <v>513</v>
      </c>
      <c r="G102" s="211" t="s">
        <v>518</v>
      </c>
      <c r="H102" s="193" t="s">
        <v>519</v>
      </c>
      <c r="I102" s="211" t="s">
        <v>518</v>
      </c>
      <c r="J102" s="146" t="s">
        <v>321</v>
      </c>
      <c r="K102" s="189" t="s">
        <v>121</v>
      </c>
      <c r="L102" s="189" t="s">
        <v>515</v>
      </c>
      <c r="M102" s="190" t="s">
        <v>212</v>
      </c>
      <c r="N102" s="190" t="s">
        <v>212</v>
      </c>
      <c r="O102" s="190"/>
      <c r="P102" s="190" t="s">
        <v>212</v>
      </c>
      <c r="Q102" s="190" t="s">
        <v>212</v>
      </c>
      <c r="R102" s="190"/>
      <c r="S102" s="190"/>
      <c r="T102" s="190" t="s">
        <v>212</v>
      </c>
    </row>
    <row r="103" spans="1:23">
      <c r="B103" s="146"/>
      <c r="C103" s="146"/>
      <c r="D103" s="211" t="s">
        <v>520</v>
      </c>
      <c r="E103" s="146" t="s">
        <v>321</v>
      </c>
      <c r="F103" s="279" t="s">
        <v>513</v>
      </c>
      <c r="G103" s="211" t="s">
        <v>520</v>
      </c>
      <c r="H103" s="280" t="s">
        <v>521</v>
      </c>
      <c r="I103" s="211" t="s">
        <v>520</v>
      </c>
      <c r="J103" s="146" t="s">
        <v>321</v>
      </c>
      <c r="K103" s="189" t="s">
        <v>121</v>
      </c>
      <c r="L103" s="189" t="s">
        <v>515</v>
      </c>
      <c r="M103" s="190" t="s">
        <v>212</v>
      </c>
      <c r="N103" s="190" t="s">
        <v>212</v>
      </c>
      <c r="O103" s="190"/>
      <c r="P103" s="190" t="s">
        <v>212</v>
      </c>
      <c r="Q103" s="190" t="s">
        <v>212</v>
      </c>
      <c r="R103" s="190"/>
      <c r="S103" s="190"/>
      <c r="T103" s="190" t="s">
        <v>212</v>
      </c>
    </row>
    <row r="104" spans="1:23">
      <c r="B104" s="146"/>
      <c r="C104" s="146"/>
      <c r="D104" s="211" t="s">
        <v>522</v>
      </c>
      <c r="E104" s="146" t="s">
        <v>321</v>
      </c>
      <c r="F104" s="279" t="s">
        <v>513</v>
      </c>
      <c r="G104" s="211" t="s">
        <v>522</v>
      </c>
      <c r="H104" s="280" t="s">
        <v>523</v>
      </c>
      <c r="I104" s="211" t="s">
        <v>522</v>
      </c>
      <c r="J104" s="146" t="s">
        <v>321</v>
      </c>
      <c r="K104" s="189" t="s">
        <v>121</v>
      </c>
      <c r="L104" s="189" t="s">
        <v>515</v>
      </c>
      <c r="M104" s="190" t="s">
        <v>212</v>
      </c>
      <c r="N104" s="190" t="s">
        <v>212</v>
      </c>
      <c r="O104" s="190"/>
      <c r="P104" s="190" t="s">
        <v>212</v>
      </c>
      <c r="Q104" s="190" t="s">
        <v>212</v>
      </c>
      <c r="R104" s="190"/>
      <c r="S104" s="190"/>
      <c r="T104" s="190" t="s">
        <v>212</v>
      </c>
    </row>
    <row r="105" spans="1:23">
      <c r="B105" s="146"/>
      <c r="C105" s="146"/>
      <c r="D105" s="211" t="s">
        <v>524</v>
      </c>
      <c r="E105" s="146" t="s">
        <v>321</v>
      </c>
      <c r="F105" s="281" t="s">
        <v>513</v>
      </c>
      <c r="G105" s="211" t="s">
        <v>524</v>
      </c>
      <c r="H105" s="195" t="s">
        <v>525</v>
      </c>
      <c r="I105" s="211" t="s">
        <v>524</v>
      </c>
      <c r="J105" s="146" t="s">
        <v>321</v>
      </c>
      <c r="K105" s="189" t="s">
        <v>121</v>
      </c>
      <c r="L105" s="189" t="s">
        <v>515</v>
      </c>
      <c r="M105" s="190" t="s">
        <v>212</v>
      </c>
      <c r="N105" s="190" t="s">
        <v>212</v>
      </c>
      <c r="O105" s="190"/>
      <c r="P105" s="190" t="s">
        <v>212</v>
      </c>
      <c r="Q105" s="190" t="s">
        <v>212</v>
      </c>
      <c r="R105" s="190"/>
      <c r="S105" s="190"/>
      <c r="T105" s="190" t="s">
        <v>212</v>
      </c>
    </row>
    <row r="106" spans="1:23">
      <c r="B106" s="146"/>
      <c r="C106" s="146"/>
      <c r="D106" s="196" t="s">
        <v>477</v>
      </c>
      <c r="E106" s="146" t="s">
        <v>331</v>
      </c>
      <c r="F106" s="263" t="s">
        <v>487</v>
      </c>
      <c r="G106" s="196" t="s">
        <v>477</v>
      </c>
      <c r="H106" s="265" t="s">
        <v>489</v>
      </c>
      <c r="I106" s="196" t="s">
        <v>477</v>
      </c>
      <c r="J106" s="146" t="s">
        <v>331</v>
      </c>
      <c r="K106" s="198" t="s">
        <v>120</v>
      </c>
      <c r="L106" s="198" t="s">
        <v>355</v>
      </c>
      <c r="M106" s="199" t="s">
        <v>212</v>
      </c>
      <c r="N106" s="199" t="s">
        <v>212</v>
      </c>
      <c r="O106" s="199"/>
      <c r="P106" s="199" t="s">
        <v>212</v>
      </c>
      <c r="Q106" s="199" t="s">
        <v>212</v>
      </c>
      <c r="R106" s="199"/>
      <c r="S106" s="199"/>
      <c r="T106" s="199" t="s">
        <v>212</v>
      </c>
    </row>
    <row r="107" spans="1:23">
      <c r="B107" s="146"/>
      <c r="C107" s="146"/>
      <c r="D107" s="201" t="s">
        <v>482</v>
      </c>
      <c r="E107" s="146" t="s">
        <v>331</v>
      </c>
      <c r="F107" s="266" t="s">
        <v>487</v>
      </c>
      <c r="G107" s="201" t="s">
        <v>482</v>
      </c>
      <c r="H107" s="267" t="s">
        <v>491</v>
      </c>
      <c r="I107" s="201" t="s">
        <v>482</v>
      </c>
      <c r="J107" s="146" t="s">
        <v>331</v>
      </c>
      <c r="K107" s="198" t="s">
        <v>120</v>
      </c>
      <c r="L107" s="198" t="s">
        <v>365</v>
      </c>
      <c r="M107" s="199" t="s">
        <v>212</v>
      </c>
      <c r="N107" s="199" t="s">
        <v>212</v>
      </c>
      <c r="O107" s="199"/>
      <c r="P107" s="199" t="s">
        <v>212</v>
      </c>
      <c r="Q107" s="199" t="s">
        <v>212</v>
      </c>
      <c r="R107" s="199"/>
      <c r="S107" s="199"/>
      <c r="T107" s="199" t="s">
        <v>212</v>
      </c>
    </row>
    <row r="108" spans="1:23">
      <c r="B108" s="146"/>
      <c r="C108" s="146"/>
      <c r="D108" s="196" t="s">
        <v>485</v>
      </c>
      <c r="E108" s="146" t="s">
        <v>331</v>
      </c>
      <c r="F108" s="266" t="s">
        <v>487</v>
      </c>
      <c r="G108" s="196" t="s">
        <v>485</v>
      </c>
      <c r="H108" s="267" t="s">
        <v>493</v>
      </c>
      <c r="I108" s="196" t="s">
        <v>485</v>
      </c>
      <c r="J108" s="146" t="s">
        <v>331</v>
      </c>
      <c r="K108" s="198" t="s">
        <v>120</v>
      </c>
      <c r="L108" s="198" t="s">
        <v>526</v>
      </c>
      <c r="M108" s="199" t="s">
        <v>212</v>
      </c>
      <c r="N108" s="199" t="s">
        <v>212</v>
      </c>
      <c r="O108" s="199"/>
      <c r="P108" s="199" t="s">
        <v>212</v>
      </c>
      <c r="Q108" s="199" t="s">
        <v>212</v>
      </c>
      <c r="R108" s="199"/>
      <c r="S108" s="199"/>
      <c r="T108" s="199" t="s">
        <v>212</v>
      </c>
    </row>
    <row r="109" spans="1:23">
      <c r="B109" s="146"/>
      <c r="C109" s="146"/>
      <c r="D109" s="203" t="s">
        <v>105</v>
      </c>
      <c r="E109" s="146" t="s">
        <v>331</v>
      </c>
      <c r="F109" s="268" t="s">
        <v>487</v>
      </c>
      <c r="G109" s="203" t="s">
        <v>105</v>
      </c>
      <c r="H109" s="270" t="s">
        <v>495</v>
      </c>
      <c r="I109" s="203" t="s">
        <v>105</v>
      </c>
      <c r="J109" s="146" t="s">
        <v>331</v>
      </c>
      <c r="K109" s="198" t="s">
        <v>120</v>
      </c>
      <c r="L109" s="198" t="s">
        <v>365</v>
      </c>
      <c r="M109" s="199" t="s">
        <v>212</v>
      </c>
      <c r="N109" s="199" t="s">
        <v>212</v>
      </c>
      <c r="O109" s="199"/>
      <c r="P109" s="199" t="s">
        <v>212</v>
      </c>
      <c r="Q109" s="199" t="s">
        <v>212</v>
      </c>
      <c r="R109" s="199"/>
      <c r="S109" s="199"/>
      <c r="T109" s="199" t="s">
        <v>212</v>
      </c>
    </row>
    <row r="110" spans="1:23">
      <c r="V110" t="s">
        <v>272</v>
      </c>
    </row>
    <row r="111" spans="1:23">
      <c r="B111" s="30"/>
      <c r="C111" s="30"/>
      <c r="D111" s="30" t="s">
        <v>47</v>
      </c>
      <c r="E111" s="30" t="s">
        <v>47</v>
      </c>
      <c r="F111" s="30" t="s">
        <v>47</v>
      </c>
      <c r="G111" s="30" t="s">
        <v>47</v>
      </c>
      <c r="H111" s="39" t="s">
        <v>47</v>
      </c>
      <c r="I111" s="30" t="s">
        <v>47</v>
      </c>
      <c r="J111" s="30" t="s">
        <v>47</v>
      </c>
      <c r="K111" s="273" t="s">
        <v>47</v>
      </c>
      <c r="L111" s="273" t="s">
        <v>47</v>
      </c>
      <c r="V111" t="s">
        <v>47</v>
      </c>
      <c r="W111" t="s">
        <v>47</v>
      </c>
    </row>
    <row r="112" spans="1:23">
      <c r="A112" s="148" t="s">
        <v>527</v>
      </c>
      <c r="B112" s="146" t="s">
        <v>445</v>
      </c>
      <c r="C112" s="437" t="s">
        <v>446</v>
      </c>
      <c r="D112" s="168" t="s">
        <v>497</v>
      </c>
      <c r="E112" s="146" t="s">
        <v>297</v>
      </c>
      <c r="F112" s="274" t="s">
        <v>498</v>
      </c>
      <c r="G112" s="168" t="s">
        <v>497</v>
      </c>
      <c r="H112" s="170" t="s">
        <v>499</v>
      </c>
      <c r="I112" s="168" t="s">
        <v>497</v>
      </c>
      <c r="J112" s="146" t="s">
        <v>297</v>
      </c>
      <c r="K112" s="171" t="s">
        <v>120</v>
      </c>
      <c r="L112" s="171" t="s">
        <v>501</v>
      </c>
      <c r="M112" s="172" t="s">
        <v>212</v>
      </c>
      <c r="N112" s="172" t="s">
        <v>212</v>
      </c>
      <c r="O112" s="172"/>
      <c r="P112" s="172" t="s">
        <v>212</v>
      </c>
      <c r="Q112" s="172" t="s">
        <v>212</v>
      </c>
      <c r="R112" s="172"/>
      <c r="S112" s="172"/>
      <c r="T112" s="172" t="s">
        <v>212</v>
      </c>
      <c r="V112" s="225" t="s">
        <v>120</v>
      </c>
      <c r="W112" s="226" t="s">
        <v>502</v>
      </c>
    </row>
    <row r="113" spans="1:23">
      <c r="A113" t="s">
        <v>82</v>
      </c>
      <c r="B113" s="155"/>
      <c r="C113" s="437"/>
      <c r="D113" s="174" t="s">
        <v>503</v>
      </c>
      <c r="E113" s="146" t="s">
        <v>297</v>
      </c>
      <c r="F113" s="275" t="s">
        <v>498</v>
      </c>
      <c r="G113" s="174" t="s">
        <v>503</v>
      </c>
      <c r="H113" s="175" t="s">
        <v>504</v>
      </c>
      <c r="I113" s="174" t="s">
        <v>503</v>
      </c>
      <c r="J113" s="146" t="s">
        <v>297</v>
      </c>
      <c r="K113" s="171" t="s">
        <v>120</v>
      </c>
      <c r="L113" s="171" t="s">
        <v>501</v>
      </c>
      <c r="M113" s="172" t="s">
        <v>212</v>
      </c>
      <c r="N113" s="172" t="s">
        <v>212</v>
      </c>
      <c r="O113" s="172"/>
      <c r="P113" s="172" t="s">
        <v>212</v>
      </c>
      <c r="Q113" s="172" t="s">
        <v>212</v>
      </c>
      <c r="R113" s="172"/>
      <c r="S113" s="172"/>
      <c r="T113" s="172" t="s">
        <v>212</v>
      </c>
    </row>
    <row r="114" spans="1:23">
      <c r="B114" s="146"/>
      <c r="C114" s="146"/>
      <c r="D114" s="174" t="s">
        <v>97</v>
      </c>
      <c r="E114" s="146" t="s">
        <v>297</v>
      </c>
      <c r="F114" s="275" t="s">
        <v>498</v>
      </c>
      <c r="G114" s="174" t="s">
        <v>97</v>
      </c>
      <c r="H114" s="175" t="s">
        <v>459</v>
      </c>
      <c r="I114" s="174" t="s">
        <v>97</v>
      </c>
      <c r="J114" s="146" t="s">
        <v>297</v>
      </c>
      <c r="K114" s="171" t="s">
        <v>120</v>
      </c>
      <c r="L114" s="171" t="s">
        <v>501</v>
      </c>
      <c r="M114" s="172" t="s">
        <v>212</v>
      </c>
      <c r="N114" s="172" t="s">
        <v>212</v>
      </c>
      <c r="O114" s="172"/>
      <c r="P114" s="172" t="s">
        <v>212</v>
      </c>
      <c r="Q114" s="172" t="s">
        <v>212</v>
      </c>
      <c r="R114" s="172"/>
      <c r="S114" s="172"/>
      <c r="T114" s="172" t="s">
        <v>212</v>
      </c>
    </row>
    <row r="115" spans="1:23">
      <c r="B115" s="146"/>
      <c r="C115" s="146"/>
      <c r="D115" s="209" t="s">
        <v>100</v>
      </c>
      <c r="E115" s="146" t="s">
        <v>297</v>
      </c>
      <c r="F115" s="275" t="s">
        <v>498</v>
      </c>
      <c r="G115" s="209" t="s">
        <v>100</v>
      </c>
      <c r="H115" s="276" t="s">
        <v>463</v>
      </c>
      <c r="I115" s="209" t="s">
        <v>100</v>
      </c>
      <c r="J115" s="146" t="s">
        <v>297</v>
      </c>
      <c r="K115" s="171" t="s">
        <v>120</v>
      </c>
      <c r="L115" s="171" t="s">
        <v>501</v>
      </c>
      <c r="M115" s="172" t="s">
        <v>212</v>
      </c>
      <c r="N115" s="172" t="s">
        <v>212</v>
      </c>
      <c r="O115" s="172"/>
      <c r="P115" s="172" t="s">
        <v>212</v>
      </c>
      <c r="Q115" s="172" t="s">
        <v>212</v>
      </c>
      <c r="R115" s="172"/>
      <c r="S115" s="172"/>
      <c r="T115" s="172" t="s">
        <v>212</v>
      </c>
    </row>
    <row r="116" spans="1:23">
      <c r="B116" s="146"/>
      <c r="C116" s="146"/>
      <c r="D116" s="174" t="s">
        <v>96</v>
      </c>
      <c r="E116" s="146" t="s">
        <v>297</v>
      </c>
      <c r="F116" s="275" t="s">
        <v>498</v>
      </c>
      <c r="G116" s="174" t="s">
        <v>96</v>
      </c>
      <c r="H116" s="276" t="s">
        <v>505</v>
      </c>
      <c r="I116" s="174" t="s">
        <v>96</v>
      </c>
      <c r="J116" s="146" t="s">
        <v>297</v>
      </c>
      <c r="K116" s="171" t="s">
        <v>120</v>
      </c>
      <c r="L116" s="171" t="s">
        <v>501</v>
      </c>
      <c r="M116" s="172" t="s">
        <v>212</v>
      </c>
      <c r="N116" s="172" t="s">
        <v>212</v>
      </c>
      <c r="O116" s="172"/>
      <c r="P116" s="172" t="s">
        <v>212</v>
      </c>
      <c r="Q116" s="172" t="s">
        <v>212</v>
      </c>
      <c r="R116" s="172"/>
      <c r="S116" s="172"/>
      <c r="T116" s="172" t="s">
        <v>212</v>
      </c>
    </row>
    <row r="117" spans="1:23">
      <c r="B117" s="146"/>
      <c r="C117" s="146"/>
      <c r="D117" s="174" t="s">
        <v>104</v>
      </c>
      <c r="E117" s="146" t="s">
        <v>297</v>
      </c>
      <c r="F117" s="275" t="s">
        <v>498</v>
      </c>
      <c r="G117" s="174" t="s">
        <v>104</v>
      </c>
      <c r="H117" s="276" t="s">
        <v>387</v>
      </c>
      <c r="I117" s="174" t="s">
        <v>104</v>
      </c>
      <c r="J117" s="146" t="s">
        <v>297</v>
      </c>
      <c r="K117" s="171" t="s">
        <v>120</v>
      </c>
      <c r="L117" s="171" t="s">
        <v>501</v>
      </c>
      <c r="M117" s="172" t="s">
        <v>212</v>
      </c>
      <c r="N117" s="172" t="s">
        <v>212</v>
      </c>
      <c r="O117" s="172"/>
      <c r="P117" s="172" t="s">
        <v>212</v>
      </c>
      <c r="Q117" s="172" t="s">
        <v>212</v>
      </c>
      <c r="R117" s="172"/>
      <c r="S117" s="172"/>
      <c r="T117" s="172" t="s">
        <v>212</v>
      </c>
    </row>
    <row r="118" spans="1:23">
      <c r="B118" s="146"/>
      <c r="C118" s="146"/>
      <c r="D118" s="209" t="s">
        <v>103</v>
      </c>
      <c r="E118" s="146" t="s">
        <v>297</v>
      </c>
      <c r="F118" s="277" t="s">
        <v>498</v>
      </c>
      <c r="G118" s="209" t="s">
        <v>103</v>
      </c>
      <c r="H118" s="177" t="s">
        <v>510</v>
      </c>
      <c r="I118" s="209" t="s">
        <v>103</v>
      </c>
      <c r="J118" s="146" t="s">
        <v>297</v>
      </c>
      <c r="K118" s="171" t="s">
        <v>120</v>
      </c>
      <c r="L118" s="171" t="s">
        <v>501</v>
      </c>
      <c r="M118" s="172" t="s">
        <v>212</v>
      </c>
      <c r="N118" s="172" t="s">
        <v>212</v>
      </c>
      <c r="O118" s="172"/>
      <c r="P118" s="172" t="s">
        <v>212</v>
      </c>
      <c r="Q118" s="172" t="s">
        <v>212</v>
      </c>
      <c r="R118" s="172"/>
      <c r="S118" s="172"/>
      <c r="T118" s="172" t="s">
        <v>212</v>
      </c>
    </row>
    <row r="119" spans="1:23">
      <c r="B119" s="146" t="s">
        <v>473</v>
      </c>
      <c r="C119" s="437" t="s">
        <v>474</v>
      </c>
      <c r="D119" s="178" t="s">
        <v>475</v>
      </c>
      <c r="E119" s="146" t="s">
        <v>308</v>
      </c>
      <c r="F119" s="259" t="s">
        <v>476</v>
      </c>
      <c r="G119" s="178" t="s">
        <v>475</v>
      </c>
      <c r="H119" s="179" t="s">
        <v>478</v>
      </c>
      <c r="I119" s="178" t="s">
        <v>475</v>
      </c>
      <c r="J119" s="146" t="s">
        <v>308</v>
      </c>
      <c r="K119" s="180" t="s">
        <v>120</v>
      </c>
      <c r="L119" s="180" t="s">
        <v>501</v>
      </c>
      <c r="M119" s="181" t="s">
        <v>212</v>
      </c>
      <c r="N119" s="181" t="s">
        <v>212</v>
      </c>
      <c r="O119" s="181"/>
      <c r="P119" s="181" t="s">
        <v>212</v>
      </c>
      <c r="Q119" s="181" t="s">
        <v>212</v>
      </c>
      <c r="R119" s="181"/>
      <c r="S119" s="181"/>
      <c r="T119" s="181" t="s">
        <v>212</v>
      </c>
    </row>
    <row r="120" spans="1:23">
      <c r="B120" s="155"/>
      <c r="C120" s="437"/>
      <c r="D120" s="183" t="s">
        <v>481</v>
      </c>
      <c r="E120" s="146" t="s">
        <v>308</v>
      </c>
      <c r="F120" s="261" t="s">
        <v>476</v>
      </c>
      <c r="G120" s="183" t="s">
        <v>481</v>
      </c>
      <c r="H120" s="184" t="s">
        <v>483</v>
      </c>
      <c r="I120" s="183" t="s">
        <v>481</v>
      </c>
      <c r="J120" s="146" t="s">
        <v>308</v>
      </c>
      <c r="K120" s="180" t="s">
        <v>120</v>
      </c>
      <c r="L120" s="180" t="s">
        <v>501</v>
      </c>
      <c r="M120" s="181" t="s">
        <v>212</v>
      </c>
      <c r="N120" s="181" t="s">
        <v>212</v>
      </c>
      <c r="O120" s="181"/>
      <c r="P120" s="181" t="s">
        <v>212</v>
      </c>
      <c r="Q120" s="181" t="s">
        <v>212</v>
      </c>
      <c r="R120" s="181"/>
      <c r="S120" s="181"/>
      <c r="T120" s="181" t="s">
        <v>212</v>
      </c>
    </row>
    <row r="121" spans="1:23">
      <c r="B121" s="155"/>
      <c r="C121" s="146"/>
      <c r="D121" s="183" t="s">
        <v>484</v>
      </c>
      <c r="E121" s="146" t="s">
        <v>308</v>
      </c>
      <c r="F121" s="261" t="s">
        <v>476</v>
      </c>
      <c r="G121" s="183" t="s">
        <v>484</v>
      </c>
      <c r="H121" s="184" t="s">
        <v>486</v>
      </c>
      <c r="I121" s="183" t="s">
        <v>484</v>
      </c>
      <c r="J121" s="146" t="s">
        <v>308</v>
      </c>
      <c r="K121" s="180" t="s">
        <v>120</v>
      </c>
      <c r="L121" s="180" t="s">
        <v>501</v>
      </c>
      <c r="M121" s="181" t="s">
        <v>212</v>
      </c>
      <c r="N121" s="181" t="s">
        <v>212</v>
      </c>
      <c r="O121" s="181"/>
      <c r="P121" s="181" t="s">
        <v>212</v>
      </c>
      <c r="Q121" s="181" t="s">
        <v>212</v>
      </c>
      <c r="R121" s="181"/>
      <c r="S121" s="181"/>
      <c r="T121" s="181" t="s">
        <v>212</v>
      </c>
    </row>
    <row r="122" spans="1:23">
      <c r="B122" s="146"/>
      <c r="C122" s="146"/>
      <c r="D122" s="196" t="s">
        <v>477</v>
      </c>
      <c r="E122" s="146" t="s">
        <v>331</v>
      </c>
      <c r="F122" s="263" t="s">
        <v>487</v>
      </c>
      <c r="G122" s="196" t="s">
        <v>477</v>
      </c>
      <c r="H122" s="265" t="s">
        <v>489</v>
      </c>
      <c r="I122" s="196" t="s">
        <v>477</v>
      </c>
      <c r="J122" s="146" t="s">
        <v>331</v>
      </c>
      <c r="K122" s="198" t="s">
        <v>120</v>
      </c>
      <c r="L122" s="198" t="s">
        <v>501</v>
      </c>
      <c r="M122" s="199" t="s">
        <v>212</v>
      </c>
      <c r="N122" s="199" t="s">
        <v>212</v>
      </c>
      <c r="O122" s="199"/>
      <c r="P122" s="199" t="s">
        <v>212</v>
      </c>
      <c r="Q122" s="199" t="s">
        <v>212</v>
      </c>
      <c r="R122" s="199"/>
      <c r="S122" s="199"/>
      <c r="T122" s="199" t="s">
        <v>212</v>
      </c>
    </row>
    <row r="123" spans="1:23">
      <c r="B123" s="146"/>
      <c r="C123" s="146"/>
      <c r="D123" s="201" t="s">
        <v>482</v>
      </c>
      <c r="E123" s="146" t="s">
        <v>331</v>
      </c>
      <c r="F123" s="266" t="s">
        <v>487</v>
      </c>
      <c r="G123" s="201" t="s">
        <v>482</v>
      </c>
      <c r="H123" s="267" t="s">
        <v>491</v>
      </c>
      <c r="I123" s="201" t="s">
        <v>482</v>
      </c>
      <c r="J123" s="146" t="s">
        <v>331</v>
      </c>
      <c r="K123" s="198" t="s">
        <v>120</v>
      </c>
      <c r="L123" s="198" t="s">
        <v>501</v>
      </c>
      <c r="M123" s="199" t="s">
        <v>212</v>
      </c>
      <c r="N123" s="199" t="s">
        <v>212</v>
      </c>
      <c r="O123" s="199"/>
      <c r="P123" s="199" t="s">
        <v>212</v>
      </c>
      <c r="Q123" s="199" t="s">
        <v>212</v>
      </c>
      <c r="R123" s="199"/>
      <c r="S123" s="199"/>
      <c r="T123" s="199" t="s">
        <v>212</v>
      </c>
    </row>
    <row r="124" spans="1:23">
      <c r="B124" s="146"/>
      <c r="C124" s="146"/>
      <c r="D124" s="196" t="s">
        <v>485</v>
      </c>
      <c r="E124" s="146" t="s">
        <v>331</v>
      </c>
      <c r="F124" s="266" t="s">
        <v>487</v>
      </c>
      <c r="G124" s="196" t="s">
        <v>485</v>
      </c>
      <c r="H124" s="267" t="s">
        <v>493</v>
      </c>
      <c r="I124" s="196" t="s">
        <v>485</v>
      </c>
      <c r="J124" s="146" t="s">
        <v>331</v>
      </c>
      <c r="K124" s="198" t="s">
        <v>120</v>
      </c>
      <c r="L124" s="198" t="s">
        <v>501</v>
      </c>
      <c r="M124" s="199" t="s">
        <v>212</v>
      </c>
      <c r="N124" s="199" t="s">
        <v>212</v>
      </c>
      <c r="O124" s="199"/>
      <c r="P124" s="199" t="s">
        <v>212</v>
      </c>
      <c r="Q124" s="199" t="s">
        <v>212</v>
      </c>
      <c r="R124" s="199"/>
      <c r="S124" s="199"/>
      <c r="T124" s="199" t="s">
        <v>212</v>
      </c>
    </row>
    <row r="125" spans="1:23">
      <c r="B125" s="146"/>
      <c r="C125" s="146"/>
      <c r="D125" s="203" t="s">
        <v>105</v>
      </c>
      <c r="E125" s="146" t="s">
        <v>331</v>
      </c>
      <c r="F125" s="268" t="s">
        <v>487</v>
      </c>
      <c r="G125" s="203" t="s">
        <v>105</v>
      </c>
      <c r="H125" s="270" t="s">
        <v>495</v>
      </c>
      <c r="I125" s="203" t="s">
        <v>105</v>
      </c>
      <c r="J125" s="146" t="s">
        <v>331</v>
      </c>
      <c r="K125" s="198" t="s">
        <v>120</v>
      </c>
      <c r="L125" s="198" t="s">
        <v>501</v>
      </c>
      <c r="M125" s="199" t="s">
        <v>212</v>
      </c>
      <c r="N125" s="199" t="s">
        <v>212</v>
      </c>
      <c r="O125" s="199"/>
      <c r="P125" s="199" t="s">
        <v>212</v>
      </c>
      <c r="Q125" s="199" t="s">
        <v>212</v>
      </c>
      <c r="R125" s="199"/>
      <c r="S125" s="199"/>
      <c r="T125" s="199" t="s">
        <v>212</v>
      </c>
    </row>
    <row r="126" spans="1:23">
      <c r="V126" t="s">
        <v>272</v>
      </c>
    </row>
    <row r="127" spans="1:23">
      <c r="B127" s="30"/>
      <c r="C127" s="30"/>
      <c r="D127" s="30" t="s">
        <v>47</v>
      </c>
      <c r="E127" s="30" t="s">
        <v>47</v>
      </c>
      <c r="F127" s="30" t="s">
        <v>47</v>
      </c>
      <c r="G127" s="30" t="s">
        <v>47</v>
      </c>
      <c r="H127" s="39" t="s">
        <v>47</v>
      </c>
      <c r="I127" s="30" t="s">
        <v>47</v>
      </c>
      <c r="J127" s="30" t="s">
        <v>47</v>
      </c>
      <c r="K127" s="273" t="s">
        <v>47</v>
      </c>
      <c r="L127" s="273" t="s">
        <v>47</v>
      </c>
      <c r="V127" t="s">
        <v>47</v>
      </c>
      <c r="W127" t="s">
        <v>47</v>
      </c>
    </row>
    <row r="128" spans="1:23">
      <c r="A128" s="148" t="s">
        <v>527</v>
      </c>
      <c r="B128" s="146" t="s">
        <v>445</v>
      </c>
      <c r="C128" s="437" t="s">
        <v>446</v>
      </c>
      <c r="D128" s="168" t="s">
        <v>497</v>
      </c>
      <c r="E128" s="146" t="s">
        <v>297</v>
      </c>
      <c r="F128" s="274" t="s">
        <v>498</v>
      </c>
      <c r="G128" s="168" t="s">
        <v>497</v>
      </c>
      <c r="H128" s="170" t="s">
        <v>499</v>
      </c>
      <c r="I128" s="168" t="s">
        <v>497</v>
      </c>
      <c r="J128" s="146" t="s">
        <v>297</v>
      </c>
      <c r="K128" s="171" t="s">
        <v>500</v>
      </c>
      <c r="L128" s="171" t="s">
        <v>501</v>
      </c>
      <c r="M128" s="172" t="s">
        <v>212</v>
      </c>
      <c r="N128" s="172" t="s">
        <v>212</v>
      </c>
      <c r="O128" s="172"/>
      <c r="P128" s="172" t="s">
        <v>212</v>
      </c>
      <c r="Q128" s="172" t="s">
        <v>212</v>
      </c>
      <c r="R128" s="172"/>
      <c r="S128" s="172"/>
      <c r="T128" s="172" t="s">
        <v>212</v>
      </c>
      <c r="V128" s="225" t="s">
        <v>120</v>
      </c>
      <c r="W128" s="226" t="s">
        <v>502</v>
      </c>
    </row>
    <row r="129" spans="1:23">
      <c r="A129" t="s">
        <v>528</v>
      </c>
      <c r="B129" s="155"/>
      <c r="C129" s="437"/>
      <c r="D129" s="174" t="s">
        <v>503</v>
      </c>
      <c r="E129" s="146" t="s">
        <v>297</v>
      </c>
      <c r="F129" s="275" t="s">
        <v>498</v>
      </c>
      <c r="G129" s="174" t="s">
        <v>503</v>
      </c>
      <c r="H129" s="175" t="s">
        <v>504</v>
      </c>
      <c r="I129" s="174" t="s">
        <v>503</v>
      </c>
      <c r="J129" s="146" t="s">
        <v>297</v>
      </c>
      <c r="K129" s="171" t="s">
        <v>500</v>
      </c>
      <c r="L129" s="171" t="s">
        <v>501</v>
      </c>
      <c r="M129" s="172" t="s">
        <v>212</v>
      </c>
      <c r="N129" s="172" t="s">
        <v>212</v>
      </c>
      <c r="O129" s="172"/>
      <c r="P129" s="172" t="s">
        <v>212</v>
      </c>
      <c r="Q129" s="172" t="s">
        <v>212</v>
      </c>
      <c r="R129" s="172"/>
      <c r="S129" s="172"/>
      <c r="T129" s="172" t="s">
        <v>212</v>
      </c>
      <c r="V129" s="227" t="s">
        <v>121</v>
      </c>
      <c r="W129" s="228" t="s">
        <v>502</v>
      </c>
    </row>
    <row r="130" spans="1:23">
      <c r="B130" s="146"/>
      <c r="C130" s="146"/>
      <c r="D130" s="174" t="s">
        <v>97</v>
      </c>
      <c r="E130" s="146" t="s">
        <v>297</v>
      </c>
      <c r="F130" s="275" t="s">
        <v>498</v>
      </c>
      <c r="G130" s="174" t="s">
        <v>97</v>
      </c>
      <c r="H130" s="175" t="s">
        <v>459</v>
      </c>
      <c r="I130" s="174" t="s">
        <v>97</v>
      </c>
      <c r="J130" s="146" t="s">
        <v>297</v>
      </c>
      <c r="K130" s="171" t="s">
        <v>500</v>
      </c>
      <c r="L130" s="171" t="s">
        <v>501</v>
      </c>
      <c r="M130" s="172" t="s">
        <v>212</v>
      </c>
      <c r="N130" s="172" t="s">
        <v>212</v>
      </c>
      <c r="O130" s="172"/>
      <c r="P130" s="172" t="s">
        <v>212</v>
      </c>
      <c r="Q130" s="172" t="s">
        <v>212</v>
      </c>
      <c r="R130" s="172"/>
      <c r="S130" s="172"/>
      <c r="T130" s="172" t="s">
        <v>212</v>
      </c>
    </row>
    <row r="131" spans="1:23">
      <c r="B131" s="146"/>
      <c r="C131" s="146"/>
      <c r="D131" s="209" t="s">
        <v>100</v>
      </c>
      <c r="E131" s="146" t="s">
        <v>297</v>
      </c>
      <c r="F131" s="275" t="s">
        <v>498</v>
      </c>
      <c r="G131" s="209" t="s">
        <v>100</v>
      </c>
      <c r="H131" s="276" t="s">
        <v>463</v>
      </c>
      <c r="I131" s="209" t="s">
        <v>100</v>
      </c>
      <c r="J131" s="146" t="s">
        <v>297</v>
      </c>
      <c r="K131" s="171" t="s">
        <v>500</v>
      </c>
      <c r="L131" s="171" t="s">
        <v>501</v>
      </c>
      <c r="M131" s="172" t="s">
        <v>212</v>
      </c>
      <c r="N131" s="172" t="s">
        <v>212</v>
      </c>
      <c r="O131" s="172"/>
      <c r="P131" s="172" t="s">
        <v>212</v>
      </c>
      <c r="Q131" s="172" t="s">
        <v>212</v>
      </c>
      <c r="R131" s="172"/>
      <c r="S131" s="172"/>
      <c r="T131" s="172" t="s">
        <v>212</v>
      </c>
    </row>
    <row r="132" spans="1:23">
      <c r="B132" s="146"/>
      <c r="C132" s="146"/>
      <c r="D132" s="174" t="s">
        <v>96</v>
      </c>
      <c r="E132" s="146" t="s">
        <v>297</v>
      </c>
      <c r="F132" s="275" t="s">
        <v>498</v>
      </c>
      <c r="G132" s="174" t="s">
        <v>96</v>
      </c>
      <c r="H132" s="276" t="s">
        <v>505</v>
      </c>
      <c r="I132" s="174" t="s">
        <v>96</v>
      </c>
      <c r="J132" s="146" t="s">
        <v>297</v>
      </c>
      <c r="K132" s="171" t="s">
        <v>500</v>
      </c>
      <c r="L132" s="171" t="s">
        <v>501</v>
      </c>
      <c r="M132" s="172" t="s">
        <v>212</v>
      </c>
      <c r="N132" s="172" t="s">
        <v>212</v>
      </c>
      <c r="O132" s="172"/>
      <c r="P132" s="172" t="s">
        <v>212</v>
      </c>
      <c r="Q132" s="172" t="s">
        <v>212</v>
      </c>
      <c r="R132" s="172"/>
      <c r="S132" s="172"/>
      <c r="T132" s="172" t="s">
        <v>212</v>
      </c>
    </row>
    <row r="133" spans="1:23">
      <c r="B133" s="146"/>
      <c r="C133" s="146"/>
      <c r="D133" s="174" t="s">
        <v>101</v>
      </c>
      <c r="E133" s="146" t="s">
        <v>297</v>
      </c>
      <c r="F133" s="275" t="s">
        <v>498</v>
      </c>
      <c r="G133" s="174" t="s">
        <v>101</v>
      </c>
      <c r="H133" s="276" t="s">
        <v>506</v>
      </c>
      <c r="I133" s="174" t="s">
        <v>101</v>
      </c>
      <c r="J133" s="146" t="s">
        <v>297</v>
      </c>
      <c r="K133" s="171" t="s">
        <v>500</v>
      </c>
      <c r="L133" s="171" t="s">
        <v>501</v>
      </c>
      <c r="M133" s="172" t="s">
        <v>212</v>
      </c>
      <c r="N133" s="172" t="s">
        <v>212</v>
      </c>
      <c r="O133" s="172"/>
      <c r="P133" s="172" t="s">
        <v>212</v>
      </c>
      <c r="Q133" s="172" t="s">
        <v>212</v>
      </c>
      <c r="R133" s="172"/>
      <c r="S133" s="172"/>
      <c r="T133" s="172" t="s">
        <v>212</v>
      </c>
    </row>
    <row r="134" spans="1:23">
      <c r="B134" s="146"/>
      <c r="C134" s="146"/>
      <c r="D134" s="209" t="s">
        <v>102</v>
      </c>
      <c r="E134" s="146" t="s">
        <v>297</v>
      </c>
      <c r="F134" s="275" t="s">
        <v>498</v>
      </c>
      <c r="G134" s="209" t="s">
        <v>102</v>
      </c>
      <c r="H134" s="276" t="s">
        <v>507</v>
      </c>
      <c r="I134" s="209" t="s">
        <v>102</v>
      </c>
      <c r="J134" s="146" t="s">
        <v>297</v>
      </c>
      <c r="K134" s="171" t="s">
        <v>500</v>
      </c>
      <c r="L134" s="171" t="s">
        <v>501</v>
      </c>
      <c r="M134" s="172" t="s">
        <v>212</v>
      </c>
      <c r="N134" s="172" t="s">
        <v>212</v>
      </c>
      <c r="O134" s="172"/>
      <c r="P134" s="172" t="s">
        <v>212</v>
      </c>
      <c r="Q134" s="172" t="s">
        <v>212</v>
      </c>
      <c r="R134" s="172"/>
      <c r="S134" s="172"/>
      <c r="T134" s="172" t="s">
        <v>212</v>
      </c>
    </row>
    <row r="135" spans="1:23">
      <c r="B135" s="146"/>
      <c r="C135" s="146"/>
      <c r="D135" s="174" t="s">
        <v>508</v>
      </c>
      <c r="E135" s="146" t="s">
        <v>297</v>
      </c>
      <c r="F135" s="275" t="s">
        <v>498</v>
      </c>
      <c r="G135" s="174" t="s">
        <v>508</v>
      </c>
      <c r="H135" s="276" t="s">
        <v>509</v>
      </c>
      <c r="I135" s="174" t="s">
        <v>508</v>
      </c>
      <c r="J135" s="146" t="s">
        <v>297</v>
      </c>
      <c r="K135" s="171" t="s">
        <v>500</v>
      </c>
      <c r="L135" s="171" t="s">
        <v>501</v>
      </c>
      <c r="M135" s="172" t="s">
        <v>212</v>
      </c>
      <c r="N135" s="172" t="s">
        <v>212</v>
      </c>
      <c r="O135" s="172"/>
      <c r="P135" s="172" t="s">
        <v>212</v>
      </c>
      <c r="Q135" s="172" t="s">
        <v>212</v>
      </c>
      <c r="R135" s="172"/>
      <c r="S135" s="172"/>
      <c r="T135" s="172" t="s">
        <v>212</v>
      </c>
    </row>
    <row r="136" spans="1:23">
      <c r="B136" s="146"/>
      <c r="C136" s="146"/>
      <c r="D136" s="174" t="s">
        <v>104</v>
      </c>
      <c r="E136" s="146" t="s">
        <v>297</v>
      </c>
      <c r="F136" s="275" t="s">
        <v>498</v>
      </c>
      <c r="G136" s="174" t="s">
        <v>104</v>
      </c>
      <c r="H136" s="276" t="s">
        <v>387</v>
      </c>
      <c r="I136" s="174" t="s">
        <v>104</v>
      </c>
      <c r="J136" s="146" t="s">
        <v>297</v>
      </c>
      <c r="K136" s="171" t="s">
        <v>500</v>
      </c>
      <c r="L136" s="171" t="s">
        <v>501</v>
      </c>
      <c r="M136" s="172" t="s">
        <v>212</v>
      </c>
      <c r="N136" s="172" t="s">
        <v>212</v>
      </c>
      <c r="O136" s="172"/>
      <c r="P136" s="172" t="s">
        <v>212</v>
      </c>
      <c r="Q136" s="172" t="s">
        <v>212</v>
      </c>
      <c r="R136" s="172"/>
      <c r="S136" s="172"/>
      <c r="T136" s="172" t="s">
        <v>212</v>
      </c>
    </row>
    <row r="137" spans="1:23">
      <c r="B137" s="146"/>
      <c r="C137" s="146"/>
      <c r="D137" s="209" t="s">
        <v>103</v>
      </c>
      <c r="E137" s="146" t="s">
        <v>297</v>
      </c>
      <c r="F137" s="277" t="s">
        <v>498</v>
      </c>
      <c r="G137" s="209" t="s">
        <v>103</v>
      </c>
      <c r="H137" s="177" t="s">
        <v>510</v>
      </c>
      <c r="I137" s="209" t="s">
        <v>103</v>
      </c>
      <c r="J137" s="146" t="s">
        <v>297</v>
      </c>
      <c r="K137" s="171" t="s">
        <v>500</v>
      </c>
      <c r="L137" s="171" t="s">
        <v>501</v>
      </c>
      <c r="M137" s="172" t="s">
        <v>212</v>
      </c>
      <c r="N137" s="172" t="s">
        <v>212</v>
      </c>
      <c r="O137" s="172"/>
      <c r="P137" s="172" t="s">
        <v>212</v>
      </c>
      <c r="Q137" s="172" t="s">
        <v>212</v>
      </c>
      <c r="R137" s="172"/>
      <c r="S137" s="172"/>
      <c r="T137" s="172" t="s">
        <v>212</v>
      </c>
    </row>
    <row r="138" spans="1:23">
      <c r="B138" s="146" t="s">
        <v>473</v>
      </c>
      <c r="C138" s="437" t="s">
        <v>474</v>
      </c>
      <c r="D138" s="178" t="s">
        <v>475</v>
      </c>
      <c r="E138" s="146" t="s">
        <v>308</v>
      </c>
      <c r="F138" s="259" t="s">
        <v>476</v>
      </c>
      <c r="G138" s="178" t="s">
        <v>475</v>
      </c>
      <c r="H138" s="179" t="s">
        <v>478</v>
      </c>
      <c r="I138" s="178" t="s">
        <v>475</v>
      </c>
      <c r="J138" s="146" t="s">
        <v>308</v>
      </c>
      <c r="K138" s="180" t="s">
        <v>500</v>
      </c>
      <c r="L138" s="180" t="s">
        <v>501</v>
      </c>
      <c r="M138" s="181" t="s">
        <v>212</v>
      </c>
      <c r="N138" s="181" t="s">
        <v>212</v>
      </c>
      <c r="O138" s="181"/>
      <c r="P138" s="181" t="s">
        <v>212</v>
      </c>
      <c r="Q138" s="181" t="s">
        <v>212</v>
      </c>
      <c r="R138" s="181"/>
      <c r="S138" s="181"/>
      <c r="T138" s="181" t="s">
        <v>212</v>
      </c>
    </row>
    <row r="139" spans="1:23">
      <c r="B139" s="155"/>
      <c r="C139" s="437"/>
      <c r="D139" s="183" t="s">
        <v>481</v>
      </c>
      <c r="E139" s="146" t="s">
        <v>308</v>
      </c>
      <c r="F139" s="261" t="s">
        <v>476</v>
      </c>
      <c r="G139" s="183" t="s">
        <v>481</v>
      </c>
      <c r="H139" s="184" t="s">
        <v>483</v>
      </c>
      <c r="I139" s="183" t="s">
        <v>481</v>
      </c>
      <c r="J139" s="146" t="s">
        <v>308</v>
      </c>
      <c r="K139" s="180" t="s">
        <v>500</v>
      </c>
      <c r="L139" s="180" t="s">
        <v>501</v>
      </c>
      <c r="M139" s="181" t="s">
        <v>212</v>
      </c>
      <c r="N139" s="181" t="s">
        <v>212</v>
      </c>
      <c r="O139" s="181"/>
      <c r="P139" s="181" t="s">
        <v>212</v>
      </c>
      <c r="Q139" s="181" t="s">
        <v>212</v>
      </c>
      <c r="R139" s="181"/>
      <c r="S139" s="181"/>
      <c r="T139" s="181" t="s">
        <v>212</v>
      </c>
    </row>
    <row r="140" spans="1:23">
      <c r="B140" s="155"/>
      <c r="C140" s="146"/>
      <c r="D140" s="183" t="s">
        <v>484</v>
      </c>
      <c r="E140" s="146" t="s">
        <v>308</v>
      </c>
      <c r="F140" s="261" t="s">
        <v>476</v>
      </c>
      <c r="G140" s="183" t="s">
        <v>484</v>
      </c>
      <c r="H140" s="184" t="s">
        <v>486</v>
      </c>
      <c r="I140" s="183" t="s">
        <v>484</v>
      </c>
      <c r="J140" s="146" t="s">
        <v>308</v>
      </c>
      <c r="K140" s="180" t="s">
        <v>500</v>
      </c>
      <c r="L140" s="180" t="s">
        <v>501</v>
      </c>
      <c r="M140" s="181" t="s">
        <v>212</v>
      </c>
      <c r="N140" s="181" t="s">
        <v>212</v>
      </c>
      <c r="O140" s="181"/>
      <c r="P140" s="181" t="s">
        <v>212</v>
      </c>
      <c r="Q140" s="181" t="s">
        <v>212</v>
      </c>
      <c r="R140" s="181"/>
      <c r="S140" s="181"/>
      <c r="T140" s="181" t="s">
        <v>212</v>
      </c>
    </row>
    <row r="141" spans="1:23">
      <c r="B141" s="146"/>
      <c r="C141" s="146"/>
      <c r="D141" s="196" t="s">
        <v>477</v>
      </c>
      <c r="E141" s="146" t="s">
        <v>331</v>
      </c>
      <c r="F141" s="263" t="s">
        <v>487</v>
      </c>
      <c r="G141" s="196" t="s">
        <v>477</v>
      </c>
      <c r="H141" s="265" t="s">
        <v>489</v>
      </c>
      <c r="I141" s="196" t="s">
        <v>477</v>
      </c>
      <c r="J141" s="146" t="s">
        <v>331</v>
      </c>
      <c r="K141" s="198" t="s">
        <v>120</v>
      </c>
      <c r="L141" s="198" t="s">
        <v>501</v>
      </c>
      <c r="M141" s="199" t="s">
        <v>212</v>
      </c>
      <c r="N141" s="199" t="s">
        <v>212</v>
      </c>
      <c r="O141" s="199"/>
      <c r="P141" s="199" t="s">
        <v>212</v>
      </c>
      <c r="Q141" s="199" t="s">
        <v>212</v>
      </c>
      <c r="R141" s="199"/>
      <c r="S141" s="199"/>
      <c r="T141" s="199" t="s">
        <v>212</v>
      </c>
    </row>
    <row r="142" spans="1:23">
      <c r="B142" s="146"/>
      <c r="C142" s="146"/>
      <c r="D142" s="201" t="s">
        <v>482</v>
      </c>
      <c r="E142" s="146" t="s">
        <v>331</v>
      </c>
      <c r="F142" s="266" t="s">
        <v>487</v>
      </c>
      <c r="G142" s="201" t="s">
        <v>482</v>
      </c>
      <c r="H142" s="267" t="s">
        <v>491</v>
      </c>
      <c r="I142" s="201" t="s">
        <v>482</v>
      </c>
      <c r="J142" s="146" t="s">
        <v>331</v>
      </c>
      <c r="K142" s="198" t="s">
        <v>120</v>
      </c>
      <c r="L142" s="198" t="s">
        <v>501</v>
      </c>
      <c r="M142" s="199" t="s">
        <v>212</v>
      </c>
      <c r="N142" s="199" t="s">
        <v>212</v>
      </c>
      <c r="O142" s="199"/>
      <c r="P142" s="199" t="s">
        <v>212</v>
      </c>
      <c r="Q142" s="199" t="s">
        <v>212</v>
      </c>
      <c r="R142" s="199"/>
      <c r="S142" s="199"/>
      <c r="T142" s="199" t="s">
        <v>212</v>
      </c>
    </row>
    <row r="143" spans="1:23">
      <c r="B143" s="146"/>
      <c r="C143" s="146"/>
      <c r="D143" s="196" t="s">
        <v>485</v>
      </c>
      <c r="E143" s="146" t="s">
        <v>331</v>
      </c>
      <c r="F143" s="266" t="s">
        <v>487</v>
      </c>
      <c r="G143" s="196" t="s">
        <v>485</v>
      </c>
      <c r="H143" s="267" t="s">
        <v>493</v>
      </c>
      <c r="I143" s="196" t="s">
        <v>485</v>
      </c>
      <c r="J143" s="146" t="s">
        <v>331</v>
      </c>
      <c r="K143" s="198" t="s">
        <v>120</v>
      </c>
      <c r="L143" s="198" t="s">
        <v>501</v>
      </c>
      <c r="M143" s="199" t="s">
        <v>212</v>
      </c>
      <c r="N143" s="199" t="s">
        <v>212</v>
      </c>
      <c r="O143" s="199"/>
      <c r="P143" s="199" t="s">
        <v>212</v>
      </c>
      <c r="Q143" s="199" t="s">
        <v>212</v>
      </c>
      <c r="R143" s="199"/>
      <c r="S143" s="199"/>
      <c r="T143" s="199" t="s">
        <v>212</v>
      </c>
    </row>
    <row r="144" spans="1:23">
      <c r="B144" s="146"/>
      <c r="C144" s="146"/>
      <c r="D144" s="203" t="s">
        <v>105</v>
      </c>
      <c r="E144" s="146" t="s">
        <v>331</v>
      </c>
      <c r="F144" s="268" t="s">
        <v>487</v>
      </c>
      <c r="G144" s="203" t="s">
        <v>105</v>
      </c>
      <c r="H144" s="270" t="s">
        <v>495</v>
      </c>
      <c r="I144" s="203" t="s">
        <v>105</v>
      </c>
      <c r="J144" s="146" t="s">
        <v>331</v>
      </c>
      <c r="K144" s="198" t="s">
        <v>120</v>
      </c>
      <c r="L144" s="198" t="s">
        <v>501</v>
      </c>
      <c r="M144" s="199" t="s">
        <v>212</v>
      </c>
      <c r="N144" s="199" t="s">
        <v>212</v>
      </c>
      <c r="O144" s="199"/>
      <c r="P144" s="199" t="s">
        <v>212</v>
      </c>
      <c r="Q144" s="199" t="s">
        <v>212</v>
      </c>
      <c r="R144" s="199"/>
      <c r="S144" s="199"/>
      <c r="T144" s="199" t="s">
        <v>212</v>
      </c>
    </row>
  </sheetData>
  <mergeCells count="13">
    <mergeCell ref="C119:C120"/>
    <mergeCell ref="C128:C129"/>
    <mergeCell ref="C138:C139"/>
    <mergeCell ref="C68:C69"/>
    <mergeCell ref="C78:C79"/>
    <mergeCell ref="C87:C88"/>
    <mergeCell ref="C97:C98"/>
    <mergeCell ref="C112:C113"/>
    <mergeCell ref="B1:C1"/>
    <mergeCell ref="E1:F1"/>
    <mergeCell ref="C3:C5"/>
    <mergeCell ref="C27:C28"/>
    <mergeCell ref="C47:C48"/>
  </mergeCells>
  <pageMargins left="0.7" right="0.7" top="0.75" bottom="0.75" header="0.3" footer="0.3"/>
  <pageSetup paperSize="9" firstPageNumber="2147483648" orientation="portrait"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F258"/>
  <sheetViews>
    <sheetView topLeftCell="A235" workbookViewId="0">
      <selection activeCell="D217" sqref="D217"/>
    </sheetView>
  </sheetViews>
  <sheetFormatPr baseColWidth="10" defaultRowHeight="15"/>
  <cols>
    <col min="1" max="1" width="12.7109375" customWidth="1"/>
    <col min="2" max="2" width="150.7109375" customWidth="1"/>
    <col min="3" max="3" width="12.7109375" customWidth="1"/>
    <col min="4" max="4" width="180.5703125" customWidth="1"/>
    <col min="5" max="5" width="12.7109375" customWidth="1"/>
    <col min="6" max="6" width="75.42578125" customWidth="1"/>
    <col min="7" max="7" width="12.7109375" customWidth="1"/>
    <col min="8" max="8" width="4" customWidth="1"/>
  </cols>
  <sheetData>
    <row r="1" spans="1:15">
      <c r="A1" s="1" t="s">
        <v>342</v>
      </c>
      <c r="B1" s="1" t="s">
        <v>529</v>
      </c>
    </row>
    <row r="2" spans="1:15" s="1" customFormat="1">
      <c r="A2" s="282" t="s">
        <v>530</v>
      </c>
      <c r="B2" s="283" t="s">
        <v>117</v>
      </c>
      <c r="C2" s="282" t="s">
        <v>530</v>
      </c>
      <c r="D2" s="12" t="s">
        <v>531</v>
      </c>
      <c r="E2" s="282" t="s">
        <v>530</v>
      </c>
      <c r="F2" s="284" t="s">
        <v>532</v>
      </c>
      <c r="G2" s="282" t="s">
        <v>530</v>
      </c>
      <c r="H2" s="285" t="s">
        <v>533</v>
      </c>
    </row>
    <row r="3" spans="1:15" s="1" customFormat="1">
      <c r="A3" s="55" t="s">
        <v>47</v>
      </c>
      <c r="B3" s="56" t="s">
        <v>47</v>
      </c>
      <c r="C3" s="56" t="s">
        <v>47</v>
      </c>
      <c r="D3" s="56" t="s">
        <v>47</v>
      </c>
      <c r="E3" s="56" t="s">
        <v>47</v>
      </c>
      <c r="F3" s="21" t="s">
        <v>47</v>
      </c>
      <c r="G3" s="56" t="s">
        <v>47</v>
      </c>
      <c r="H3" s="22" t="s">
        <v>47</v>
      </c>
    </row>
    <row r="4" spans="1:15" ht="20.100000000000001" customHeight="1">
      <c r="A4" s="286" t="s">
        <v>534</v>
      </c>
      <c r="B4" s="287" t="s">
        <v>535</v>
      </c>
      <c r="C4" s="288" t="s">
        <v>534</v>
      </c>
      <c r="D4" s="287" t="s">
        <v>536</v>
      </c>
      <c r="E4" s="288" t="s">
        <v>534</v>
      </c>
      <c r="F4" s="288" t="s">
        <v>537</v>
      </c>
      <c r="G4" s="288" t="s">
        <v>534</v>
      </c>
      <c r="H4" s="289" t="s">
        <v>279</v>
      </c>
      <c r="I4" s="173" t="s">
        <v>538</v>
      </c>
      <c r="K4" s="173" t="s">
        <v>539</v>
      </c>
      <c r="M4" s="173" t="s">
        <v>540</v>
      </c>
      <c r="O4" t="s">
        <v>541</v>
      </c>
    </row>
    <row r="5" spans="1:15" ht="20.100000000000001" customHeight="1">
      <c r="A5" s="286" t="s">
        <v>542</v>
      </c>
      <c r="B5" s="287" t="s">
        <v>535</v>
      </c>
      <c r="C5" s="288" t="s">
        <v>542</v>
      </c>
      <c r="D5" s="287" t="s">
        <v>543</v>
      </c>
      <c r="E5" s="288" t="s">
        <v>542</v>
      </c>
      <c r="F5" s="288" t="s">
        <v>537</v>
      </c>
      <c r="G5" s="288" t="s">
        <v>542</v>
      </c>
      <c r="H5" s="289" t="s">
        <v>279</v>
      </c>
      <c r="I5" s="173" t="s">
        <v>538</v>
      </c>
      <c r="K5" s="173" t="s">
        <v>539</v>
      </c>
      <c r="M5" s="173" t="s">
        <v>540</v>
      </c>
    </row>
    <row r="6" spans="1:15" ht="20.100000000000001" customHeight="1">
      <c r="A6" s="286" t="s">
        <v>544</v>
      </c>
      <c r="B6" s="287" t="s">
        <v>535</v>
      </c>
      <c r="C6" s="288" t="s">
        <v>544</v>
      </c>
      <c r="D6" s="287" t="s">
        <v>545</v>
      </c>
      <c r="E6" s="288" t="s">
        <v>544</v>
      </c>
      <c r="F6" s="288" t="s">
        <v>537</v>
      </c>
      <c r="G6" s="288" t="s">
        <v>544</v>
      </c>
      <c r="H6" s="289" t="s">
        <v>279</v>
      </c>
      <c r="I6" s="173" t="s">
        <v>538</v>
      </c>
      <c r="K6" s="173" t="s">
        <v>539</v>
      </c>
      <c r="M6" s="173" t="s">
        <v>540</v>
      </c>
    </row>
    <row r="7" spans="1:15" ht="20.100000000000001" customHeight="1">
      <c r="A7" s="286" t="s">
        <v>546</v>
      </c>
      <c r="B7" s="287" t="s">
        <v>547</v>
      </c>
      <c r="C7" s="288" t="s">
        <v>546</v>
      </c>
      <c r="D7" s="287" t="s">
        <v>548</v>
      </c>
      <c r="E7" s="288" t="s">
        <v>546</v>
      </c>
      <c r="F7" s="288" t="s">
        <v>537</v>
      </c>
      <c r="G7" s="288" t="s">
        <v>546</v>
      </c>
      <c r="H7" s="289" t="s">
        <v>279</v>
      </c>
      <c r="I7" s="173" t="s">
        <v>538</v>
      </c>
      <c r="K7" s="173" t="s">
        <v>539</v>
      </c>
      <c r="M7" s="173" t="s">
        <v>540</v>
      </c>
    </row>
    <row r="8" spans="1:15" ht="20.100000000000001" customHeight="1">
      <c r="A8" s="286" t="s">
        <v>549</v>
      </c>
      <c r="B8" s="287" t="s">
        <v>547</v>
      </c>
      <c r="C8" s="288" t="s">
        <v>549</v>
      </c>
      <c r="D8" s="287" t="s">
        <v>550</v>
      </c>
      <c r="E8" s="288" t="s">
        <v>549</v>
      </c>
      <c r="F8" s="288" t="s">
        <v>537</v>
      </c>
      <c r="G8" s="288" t="s">
        <v>549</v>
      </c>
      <c r="H8" s="289" t="s">
        <v>279</v>
      </c>
      <c r="I8" s="173" t="s">
        <v>538</v>
      </c>
      <c r="K8" s="173" t="s">
        <v>539</v>
      </c>
      <c r="M8" s="173" t="s">
        <v>540</v>
      </c>
    </row>
    <row r="9" spans="1:15" ht="20.100000000000001" customHeight="1">
      <c r="A9" s="286" t="s">
        <v>551</v>
      </c>
      <c r="B9" s="287" t="s">
        <v>552</v>
      </c>
      <c r="C9" s="288" t="s">
        <v>551</v>
      </c>
      <c r="D9" s="287" t="s">
        <v>553</v>
      </c>
      <c r="E9" s="288" t="s">
        <v>551</v>
      </c>
      <c r="F9" s="288" t="s">
        <v>537</v>
      </c>
      <c r="G9" s="288" t="s">
        <v>551</v>
      </c>
      <c r="H9" s="289" t="s">
        <v>279</v>
      </c>
      <c r="I9" s="173" t="s">
        <v>538</v>
      </c>
      <c r="K9" s="173" t="s">
        <v>539</v>
      </c>
      <c r="M9" s="173" t="s">
        <v>540</v>
      </c>
    </row>
    <row r="10" spans="1:15" ht="20.100000000000001" customHeight="1">
      <c r="A10" s="286" t="s">
        <v>554</v>
      </c>
      <c r="B10" s="287" t="s">
        <v>555</v>
      </c>
      <c r="C10" s="288" t="s">
        <v>554</v>
      </c>
      <c r="D10" s="287" t="s">
        <v>556</v>
      </c>
      <c r="E10" s="288" t="s">
        <v>554</v>
      </c>
      <c r="F10" s="288" t="s">
        <v>537</v>
      </c>
      <c r="G10" s="288" t="s">
        <v>554</v>
      </c>
      <c r="H10" s="289" t="s">
        <v>279</v>
      </c>
      <c r="I10" s="173" t="s">
        <v>538</v>
      </c>
      <c r="K10" s="173" t="s">
        <v>539</v>
      </c>
      <c r="M10" s="173" t="s">
        <v>540</v>
      </c>
    </row>
    <row r="11" spans="1:15" ht="20.100000000000001" customHeight="1">
      <c r="A11" s="286" t="s">
        <v>557</v>
      </c>
      <c r="B11" s="287" t="s">
        <v>555</v>
      </c>
      <c r="C11" s="288" t="s">
        <v>557</v>
      </c>
      <c r="D11" s="287" t="s">
        <v>558</v>
      </c>
      <c r="E11" s="288" t="s">
        <v>557</v>
      </c>
      <c r="F11" s="288" t="s">
        <v>537</v>
      </c>
      <c r="G11" s="288" t="s">
        <v>557</v>
      </c>
      <c r="H11" s="289" t="s">
        <v>279</v>
      </c>
      <c r="I11" s="173" t="s">
        <v>538</v>
      </c>
      <c r="K11" s="173" t="s">
        <v>539</v>
      </c>
      <c r="M11" s="173" t="s">
        <v>540</v>
      </c>
    </row>
    <row r="12" spans="1:15" ht="20.100000000000001" customHeight="1">
      <c r="A12" s="286" t="s">
        <v>559</v>
      </c>
      <c r="B12" s="287" t="s">
        <v>555</v>
      </c>
      <c r="C12" s="288" t="s">
        <v>559</v>
      </c>
      <c r="D12" s="287" t="s">
        <v>560</v>
      </c>
      <c r="E12" s="288" t="s">
        <v>559</v>
      </c>
      <c r="F12" s="288" t="s">
        <v>537</v>
      </c>
      <c r="G12" s="288" t="s">
        <v>559</v>
      </c>
      <c r="H12" s="289" t="s">
        <v>279</v>
      </c>
      <c r="I12" s="173" t="s">
        <v>538</v>
      </c>
      <c r="K12" s="173" t="s">
        <v>539</v>
      </c>
      <c r="M12" s="173" t="s">
        <v>540</v>
      </c>
    </row>
    <row r="13" spans="1:15" ht="20.100000000000001" customHeight="1">
      <c r="A13" s="286" t="s">
        <v>561</v>
      </c>
      <c r="B13" s="287" t="s">
        <v>562</v>
      </c>
      <c r="C13" s="288" t="s">
        <v>561</v>
      </c>
      <c r="D13" s="287" t="s">
        <v>563</v>
      </c>
      <c r="E13" s="288" t="s">
        <v>561</v>
      </c>
      <c r="F13" s="288" t="s">
        <v>537</v>
      </c>
      <c r="G13" s="288" t="s">
        <v>561</v>
      </c>
      <c r="H13" s="289" t="s">
        <v>279</v>
      </c>
      <c r="I13" s="173" t="s">
        <v>538</v>
      </c>
      <c r="K13" s="173" t="s">
        <v>539</v>
      </c>
      <c r="M13" s="173" t="s">
        <v>540</v>
      </c>
    </row>
    <row r="14" spans="1:15" ht="20.100000000000001" customHeight="1">
      <c r="A14" s="286" t="s">
        <v>564</v>
      </c>
      <c r="B14" s="287" t="s">
        <v>562</v>
      </c>
      <c r="C14" s="288" t="s">
        <v>564</v>
      </c>
      <c r="D14" s="287" t="s">
        <v>565</v>
      </c>
      <c r="E14" s="288" t="s">
        <v>564</v>
      </c>
      <c r="F14" s="288" t="s">
        <v>537</v>
      </c>
      <c r="G14" s="288" t="s">
        <v>564</v>
      </c>
      <c r="H14" s="289" t="s">
        <v>279</v>
      </c>
      <c r="I14" s="173" t="s">
        <v>538</v>
      </c>
      <c r="K14" s="173" t="s">
        <v>539</v>
      </c>
      <c r="M14" s="173" t="s">
        <v>540</v>
      </c>
    </row>
    <row r="15" spans="1:15" s="13" customFormat="1" ht="20.100000000000001" customHeight="1">
      <c r="A15" s="41" t="s">
        <v>566</v>
      </c>
      <c r="B15" s="290" t="s">
        <v>567</v>
      </c>
      <c r="C15" s="42" t="s">
        <v>566</v>
      </c>
      <c r="D15" s="291" t="s">
        <v>568</v>
      </c>
      <c r="E15" s="42" t="s">
        <v>566</v>
      </c>
      <c r="F15" s="292" t="s">
        <v>569</v>
      </c>
      <c r="G15" s="42" t="s">
        <v>566</v>
      </c>
      <c r="H15" s="293" t="s">
        <v>285</v>
      </c>
      <c r="J15" s="3" t="s">
        <v>570</v>
      </c>
    </row>
    <row r="16" spans="1:15" s="13" customFormat="1" ht="20.100000000000001" customHeight="1">
      <c r="A16" s="41" t="s">
        <v>571</v>
      </c>
      <c r="B16" s="290" t="s">
        <v>567</v>
      </c>
      <c r="C16" s="42" t="s">
        <v>571</v>
      </c>
      <c r="D16" s="291" t="s">
        <v>572</v>
      </c>
      <c r="E16" s="42" t="s">
        <v>571</v>
      </c>
      <c r="F16" s="292" t="s">
        <v>569</v>
      </c>
      <c r="G16" s="42" t="s">
        <v>571</v>
      </c>
      <c r="H16" s="293" t="s">
        <v>285</v>
      </c>
      <c r="J16" s="3" t="s">
        <v>570</v>
      </c>
    </row>
    <row r="17" spans="1:10" s="13" customFormat="1" ht="20.100000000000001" customHeight="1">
      <c r="A17" s="41" t="s">
        <v>573</v>
      </c>
      <c r="B17" s="290" t="s">
        <v>567</v>
      </c>
      <c r="C17" s="42" t="s">
        <v>573</v>
      </c>
      <c r="D17" s="291" t="s">
        <v>574</v>
      </c>
      <c r="E17" s="42" t="s">
        <v>573</v>
      </c>
      <c r="F17" s="292" t="s">
        <v>569</v>
      </c>
      <c r="G17" s="42" t="s">
        <v>573</v>
      </c>
      <c r="H17" s="293" t="s">
        <v>285</v>
      </c>
      <c r="J17" s="3" t="s">
        <v>570</v>
      </c>
    </row>
    <row r="18" spans="1:10" s="13" customFormat="1" ht="20.100000000000001" customHeight="1">
      <c r="A18" s="41" t="s">
        <v>575</v>
      </c>
      <c r="B18" s="290" t="s">
        <v>567</v>
      </c>
      <c r="C18" s="42" t="s">
        <v>575</v>
      </c>
      <c r="D18" s="294" t="s">
        <v>576</v>
      </c>
      <c r="E18" s="42" t="s">
        <v>575</v>
      </c>
      <c r="F18" s="292" t="s">
        <v>569</v>
      </c>
      <c r="G18" s="42" t="s">
        <v>575</v>
      </c>
      <c r="H18" s="293" t="s">
        <v>285</v>
      </c>
      <c r="J18" s="3" t="s">
        <v>570</v>
      </c>
    </row>
    <row r="19" spans="1:10" s="13" customFormat="1" ht="20.100000000000001" customHeight="1">
      <c r="A19" s="41" t="s">
        <v>577</v>
      </c>
      <c r="B19" s="290" t="s">
        <v>578</v>
      </c>
      <c r="C19" s="42" t="s">
        <v>577</v>
      </c>
      <c r="D19" s="294" t="s">
        <v>579</v>
      </c>
      <c r="E19" s="42" t="s">
        <v>577</v>
      </c>
      <c r="F19" s="292" t="s">
        <v>569</v>
      </c>
      <c r="G19" s="42" t="s">
        <v>577</v>
      </c>
      <c r="H19" s="293" t="s">
        <v>285</v>
      </c>
      <c r="J19" s="3" t="s">
        <v>570</v>
      </c>
    </row>
    <row r="20" spans="1:10" s="13" customFormat="1" ht="20.100000000000001" customHeight="1">
      <c r="A20" s="41" t="s">
        <v>580</v>
      </c>
      <c r="B20" s="290" t="s">
        <v>578</v>
      </c>
      <c r="C20" s="42" t="s">
        <v>580</v>
      </c>
      <c r="D20" s="290" t="s">
        <v>581</v>
      </c>
      <c r="E20" s="42" t="s">
        <v>580</v>
      </c>
      <c r="F20" s="292" t="s">
        <v>569</v>
      </c>
      <c r="G20" s="42" t="s">
        <v>580</v>
      </c>
      <c r="H20" s="293" t="s">
        <v>285</v>
      </c>
      <c r="J20" s="3" t="s">
        <v>570</v>
      </c>
    </row>
    <row r="21" spans="1:10" s="13" customFormat="1" ht="20.100000000000001" customHeight="1">
      <c r="A21" s="41" t="s">
        <v>582</v>
      </c>
      <c r="B21" s="290" t="s">
        <v>583</v>
      </c>
      <c r="C21" s="42" t="s">
        <v>582</v>
      </c>
      <c r="D21" s="290" t="s">
        <v>584</v>
      </c>
      <c r="E21" s="42" t="s">
        <v>582</v>
      </c>
      <c r="F21" s="292" t="s">
        <v>569</v>
      </c>
      <c r="G21" s="42" t="s">
        <v>582</v>
      </c>
      <c r="H21" s="293" t="s">
        <v>285</v>
      </c>
      <c r="J21" s="3" t="s">
        <v>570</v>
      </c>
    </row>
    <row r="22" spans="1:10" s="13" customFormat="1" ht="20.100000000000001" customHeight="1">
      <c r="A22" s="41" t="s">
        <v>185</v>
      </c>
      <c r="B22" s="290" t="s">
        <v>583</v>
      </c>
      <c r="C22" s="42" t="s">
        <v>185</v>
      </c>
      <c r="D22" s="290" t="s">
        <v>585</v>
      </c>
      <c r="E22" s="42" t="s">
        <v>185</v>
      </c>
      <c r="F22" s="292" t="s">
        <v>569</v>
      </c>
      <c r="G22" s="42" t="s">
        <v>185</v>
      </c>
      <c r="H22" s="293" t="s">
        <v>285</v>
      </c>
      <c r="J22" s="3" t="s">
        <v>570</v>
      </c>
    </row>
    <row r="23" spans="1:10" s="13" customFormat="1" ht="20.100000000000001" customHeight="1">
      <c r="A23" s="41" t="s">
        <v>186</v>
      </c>
      <c r="B23" s="290" t="s">
        <v>586</v>
      </c>
      <c r="C23" s="42" t="s">
        <v>186</v>
      </c>
      <c r="D23" s="290" t="s">
        <v>587</v>
      </c>
      <c r="E23" s="42" t="s">
        <v>186</v>
      </c>
      <c r="F23" s="292" t="s">
        <v>569</v>
      </c>
      <c r="G23" s="42" t="s">
        <v>186</v>
      </c>
      <c r="H23" s="293" t="s">
        <v>285</v>
      </c>
      <c r="J23" s="3" t="s">
        <v>570</v>
      </c>
    </row>
    <row r="24" spans="1:10" s="13" customFormat="1" ht="20.100000000000001" customHeight="1">
      <c r="A24" s="41" t="s">
        <v>187</v>
      </c>
      <c r="B24" s="290" t="s">
        <v>586</v>
      </c>
      <c r="C24" s="42" t="s">
        <v>187</v>
      </c>
      <c r="D24" s="290" t="s">
        <v>581</v>
      </c>
      <c r="E24" s="42" t="s">
        <v>187</v>
      </c>
      <c r="F24" s="292" t="s">
        <v>569</v>
      </c>
      <c r="G24" s="42" t="s">
        <v>187</v>
      </c>
      <c r="H24" s="293" t="s">
        <v>285</v>
      </c>
      <c r="J24" s="3" t="s">
        <v>570</v>
      </c>
    </row>
    <row r="25" spans="1:10" s="13" customFormat="1" ht="20.100000000000001" customHeight="1">
      <c r="A25" s="41" t="s">
        <v>188</v>
      </c>
      <c r="B25" s="290" t="s">
        <v>588</v>
      </c>
      <c r="C25" s="42" t="s">
        <v>188</v>
      </c>
      <c r="D25" s="290" t="s">
        <v>589</v>
      </c>
      <c r="E25" s="42" t="s">
        <v>188</v>
      </c>
      <c r="F25" s="292" t="s">
        <v>569</v>
      </c>
      <c r="G25" s="42" t="s">
        <v>188</v>
      </c>
      <c r="H25" s="293" t="s">
        <v>285</v>
      </c>
      <c r="J25" s="3" t="s">
        <v>570</v>
      </c>
    </row>
    <row r="26" spans="1:10" s="13" customFormat="1" ht="20.100000000000001" customHeight="1">
      <c r="A26" s="41" t="s">
        <v>189</v>
      </c>
      <c r="B26" s="290" t="s">
        <v>588</v>
      </c>
      <c r="C26" s="42" t="s">
        <v>189</v>
      </c>
      <c r="D26" s="290" t="s">
        <v>590</v>
      </c>
      <c r="E26" s="42" t="s">
        <v>189</v>
      </c>
      <c r="F26" s="292" t="s">
        <v>569</v>
      </c>
      <c r="G26" s="42" t="s">
        <v>189</v>
      </c>
      <c r="H26" s="293" t="s">
        <v>285</v>
      </c>
      <c r="J26" s="3" t="s">
        <v>570</v>
      </c>
    </row>
    <row r="27" spans="1:10" s="13" customFormat="1" ht="20.100000000000001" customHeight="1">
      <c r="A27" s="41" t="s">
        <v>190</v>
      </c>
      <c r="B27" s="290" t="s">
        <v>588</v>
      </c>
      <c r="C27" s="42" t="s">
        <v>190</v>
      </c>
      <c r="D27" s="290" t="s">
        <v>581</v>
      </c>
      <c r="E27" s="42" t="s">
        <v>190</v>
      </c>
      <c r="F27" s="292" t="s">
        <v>569</v>
      </c>
      <c r="G27" s="42" t="s">
        <v>190</v>
      </c>
      <c r="H27" s="293" t="s">
        <v>285</v>
      </c>
      <c r="J27" s="3" t="s">
        <v>570</v>
      </c>
    </row>
    <row r="28" spans="1:10" s="27" customFormat="1" ht="20.100000000000001" customHeight="1">
      <c r="A28" s="295" t="s">
        <v>191</v>
      </c>
      <c r="B28" s="296" t="s">
        <v>591</v>
      </c>
      <c r="C28" s="297" t="s">
        <v>191</v>
      </c>
      <c r="D28" s="296" t="s">
        <v>592</v>
      </c>
      <c r="E28" s="297" t="s">
        <v>191</v>
      </c>
      <c r="F28" s="298" t="s">
        <v>569</v>
      </c>
      <c r="G28" s="297" t="s">
        <v>191</v>
      </c>
      <c r="H28" s="299" t="s">
        <v>285</v>
      </c>
      <c r="J28" s="27" t="s">
        <v>570</v>
      </c>
    </row>
    <row r="29" spans="1:10" s="27" customFormat="1" ht="20.100000000000001" customHeight="1">
      <c r="A29" s="295" t="s">
        <v>192</v>
      </c>
      <c r="B29" s="296" t="s">
        <v>591</v>
      </c>
      <c r="C29" s="297" t="s">
        <v>192</v>
      </c>
      <c r="D29" s="296" t="s">
        <v>593</v>
      </c>
      <c r="E29" s="297" t="s">
        <v>192</v>
      </c>
      <c r="F29" s="298" t="s">
        <v>569</v>
      </c>
      <c r="G29" s="297" t="s">
        <v>192</v>
      </c>
      <c r="H29" s="299" t="s">
        <v>285</v>
      </c>
      <c r="J29" s="27" t="s">
        <v>570</v>
      </c>
    </row>
    <row r="30" spans="1:10" s="13" customFormat="1" ht="20.100000000000001" customHeight="1">
      <c r="A30" s="41" t="s">
        <v>193</v>
      </c>
      <c r="B30" s="290" t="s">
        <v>594</v>
      </c>
      <c r="C30" s="42" t="s">
        <v>193</v>
      </c>
      <c r="D30" s="290" t="s">
        <v>595</v>
      </c>
      <c r="E30" s="42" t="s">
        <v>193</v>
      </c>
      <c r="F30" s="292" t="s">
        <v>569</v>
      </c>
      <c r="G30" s="42" t="s">
        <v>193</v>
      </c>
      <c r="H30" s="293" t="s">
        <v>285</v>
      </c>
      <c r="J30" s="3" t="s">
        <v>570</v>
      </c>
    </row>
    <row r="31" spans="1:10" s="13" customFormat="1" ht="20.100000000000001" customHeight="1">
      <c r="A31" s="41" t="s">
        <v>194</v>
      </c>
      <c r="B31" s="290" t="s">
        <v>594</v>
      </c>
      <c r="C31" s="42" t="s">
        <v>194</v>
      </c>
      <c r="D31" s="290" t="s">
        <v>596</v>
      </c>
      <c r="E31" s="42" t="s">
        <v>194</v>
      </c>
      <c r="F31" s="292" t="s">
        <v>569</v>
      </c>
      <c r="G31" s="42" t="s">
        <v>194</v>
      </c>
      <c r="H31" s="293" t="s">
        <v>285</v>
      </c>
      <c r="J31" s="3" t="s">
        <v>570</v>
      </c>
    </row>
    <row r="32" spans="1:10" s="13" customFormat="1" ht="20.100000000000001" customHeight="1">
      <c r="A32" s="41" t="s">
        <v>195</v>
      </c>
      <c r="B32" s="290" t="s">
        <v>594</v>
      </c>
      <c r="C32" s="42" t="s">
        <v>195</v>
      </c>
      <c r="D32" s="290" t="s">
        <v>581</v>
      </c>
      <c r="E32" s="42" t="s">
        <v>195</v>
      </c>
      <c r="F32" s="292" t="s">
        <v>569</v>
      </c>
      <c r="G32" s="42" t="s">
        <v>195</v>
      </c>
      <c r="H32" s="293" t="s">
        <v>285</v>
      </c>
      <c r="J32" s="3" t="s">
        <v>570</v>
      </c>
    </row>
    <row r="33" spans="1:12" s="13" customFormat="1" ht="20.100000000000001" customHeight="1">
      <c r="A33" s="300" t="s">
        <v>196</v>
      </c>
      <c r="B33" s="301" t="s">
        <v>597</v>
      </c>
      <c r="C33" s="302" t="s">
        <v>196</v>
      </c>
      <c r="D33" s="301" t="s">
        <v>598</v>
      </c>
      <c r="E33" s="302" t="s">
        <v>196</v>
      </c>
      <c r="F33" s="302" t="s">
        <v>599</v>
      </c>
      <c r="G33" s="302" t="s">
        <v>196</v>
      </c>
      <c r="H33" s="303" t="s">
        <v>290</v>
      </c>
      <c r="K33" s="240" t="s">
        <v>539</v>
      </c>
      <c r="L33" s="240" t="s">
        <v>600</v>
      </c>
    </row>
    <row r="34" spans="1:12" s="13" customFormat="1" ht="20.100000000000001" customHeight="1">
      <c r="A34" s="300" t="s">
        <v>197</v>
      </c>
      <c r="B34" s="301" t="s">
        <v>597</v>
      </c>
      <c r="C34" s="302" t="s">
        <v>197</v>
      </c>
      <c r="D34" s="301" t="s">
        <v>601</v>
      </c>
      <c r="E34" s="302" t="s">
        <v>197</v>
      </c>
      <c r="F34" s="302" t="s">
        <v>599</v>
      </c>
      <c r="G34" s="302" t="s">
        <v>197</v>
      </c>
      <c r="H34" s="303" t="s">
        <v>290</v>
      </c>
      <c r="K34" s="240" t="s">
        <v>539</v>
      </c>
      <c r="L34" s="240" t="s">
        <v>600</v>
      </c>
    </row>
    <row r="35" spans="1:12" s="13" customFormat="1" ht="20.100000000000001" customHeight="1">
      <c r="A35" s="300" t="s">
        <v>198</v>
      </c>
      <c r="B35" s="301" t="s">
        <v>597</v>
      </c>
      <c r="C35" s="302" t="s">
        <v>198</v>
      </c>
      <c r="D35" s="301" t="s">
        <v>581</v>
      </c>
      <c r="E35" s="302" t="s">
        <v>198</v>
      </c>
      <c r="F35" s="302" t="s">
        <v>599</v>
      </c>
      <c r="G35" s="302" t="s">
        <v>198</v>
      </c>
      <c r="H35" s="303" t="s">
        <v>290</v>
      </c>
      <c r="K35" s="240" t="s">
        <v>539</v>
      </c>
      <c r="L35" s="240" t="s">
        <v>600</v>
      </c>
    </row>
    <row r="36" spans="1:12" s="13" customFormat="1" ht="20.100000000000001" customHeight="1">
      <c r="A36" s="300" t="s">
        <v>199</v>
      </c>
      <c r="B36" s="301" t="s">
        <v>597</v>
      </c>
      <c r="C36" s="302" t="s">
        <v>199</v>
      </c>
      <c r="D36" s="301" t="s">
        <v>602</v>
      </c>
      <c r="E36" s="302" t="s">
        <v>199</v>
      </c>
      <c r="F36" s="302" t="s">
        <v>599</v>
      </c>
      <c r="G36" s="302" t="s">
        <v>199</v>
      </c>
      <c r="H36" s="303" t="s">
        <v>290</v>
      </c>
      <c r="K36" s="240" t="s">
        <v>539</v>
      </c>
      <c r="L36" s="240" t="s">
        <v>600</v>
      </c>
    </row>
    <row r="37" spans="1:12" s="13" customFormat="1" ht="20.100000000000001" customHeight="1">
      <c r="A37" s="300" t="s">
        <v>200</v>
      </c>
      <c r="B37" s="301" t="s">
        <v>597</v>
      </c>
      <c r="C37" s="302" t="s">
        <v>200</v>
      </c>
      <c r="D37" s="301" t="s">
        <v>603</v>
      </c>
      <c r="E37" s="302" t="s">
        <v>200</v>
      </c>
      <c r="F37" s="302" t="s">
        <v>599</v>
      </c>
      <c r="G37" s="302" t="s">
        <v>200</v>
      </c>
      <c r="H37" s="303" t="s">
        <v>290</v>
      </c>
      <c r="K37" s="240" t="s">
        <v>539</v>
      </c>
      <c r="L37" s="240" t="s">
        <v>600</v>
      </c>
    </row>
    <row r="38" spans="1:12" s="13" customFormat="1" ht="20.100000000000001" customHeight="1">
      <c r="A38" s="300" t="s">
        <v>201</v>
      </c>
      <c r="B38" s="301" t="s">
        <v>604</v>
      </c>
      <c r="C38" s="302" t="s">
        <v>201</v>
      </c>
      <c r="D38" s="301" t="s">
        <v>605</v>
      </c>
      <c r="E38" s="302" t="s">
        <v>201</v>
      </c>
      <c r="F38" s="302" t="s">
        <v>599</v>
      </c>
      <c r="G38" s="302" t="s">
        <v>201</v>
      </c>
      <c r="H38" s="303" t="s">
        <v>290</v>
      </c>
      <c r="K38" s="240" t="s">
        <v>539</v>
      </c>
      <c r="L38" s="240" t="s">
        <v>600</v>
      </c>
    </row>
    <row r="39" spans="1:12" s="13" customFormat="1" ht="20.100000000000001" customHeight="1">
      <c r="A39" s="300" t="s">
        <v>202</v>
      </c>
      <c r="B39" s="301" t="s">
        <v>606</v>
      </c>
      <c r="C39" s="302" t="s">
        <v>202</v>
      </c>
      <c r="D39" s="301" t="s">
        <v>607</v>
      </c>
      <c r="E39" s="302" t="s">
        <v>202</v>
      </c>
      <c r="F39" s="302" t="s">
        <v>599</v>
      </c>
      <c r="G39" s="302" t="s">
        <v>202</v>
      </c>
      <c r="H39" s="303" t="s">
        <v>290</v>
      </c>
      <c r="K39" s="240" t="s">
        <v>539</v>
      </c>
      <c r="L39" s="240" t="s">
        <v>600</v>
      </c>
    </row>
    <row r="40" spans="1:12" s="13" customFormat="1" ht="20.100000000000001" customHeight="1">
      <c r="A40" s="300" t="s">
        <v>203</v>
      </c>
      <c r="B40" s="301" t="s">
        <v>606</v>
      </c>
      <c r="C40" s="302" t="s">
        <v>203</v>
      </c>
      <c r="D40" s="301" t="s">
        <v>608</v>
      </c>
      <c r="E40" s="302" t="s">
        <v>203</v>
      </c>
      <c r="F40" s="302" t="s">
        <v>599</v>
      </c>
      <c r="G40" s="302" t="s">
        <v>203</v>
      </c>
      <c r="H40" s="303" t="s">
        <v>290</v>
      </c>
      <c r="K40" s="240" t="s">
        <v>539</v>
      </c>
      <c r="L40" s="240" t="s">
        <v>600</v>
      </c>
    </row>
    <row r="41" spans="1:12" s="13" customFormat="1" ht="20.100000000000001" customHeight="1">
      <c r="A41" s="300" t="s">
        <v>204</v>
      </c>
      <c r="B41" s="301" t="s">
        <v>606</v>
      </c>
      <c r="C41" s="302" t="s">
        <v>204</v>
      </c>
      <c r="D41" s="301" t="s">
        <v>609</v>
      </c>
      <c r="E41" s="302" t="s">
        <v>204</v>
      </c>
      <c r="F41" s="302" t="s">
        <v>599</v>
      </c>
      <c r="G41" s="302" t="s">
        <v>204</v>
      </c>
      <c r="H41" s="303" t="s">
        <v>290</v>
      </c>
      <c r="K41" s="240" t="s">
        <v>539</v>
      </c>
      <c r="L41" s="240" t="s">
        <v>600</v>
      </c>
    </row>
    <row r="42" spans="1:12" s="13" customFormat="1" ht="20.100000000000001" customHeight="1">
      <c r="A42" s="300" t="s">
        <v>205</v>
      </c>
      <c r="B42" s="301" t="s">
        <v>606</v>
      </c>
      <c r="C42" s="302" t="s">
        <v>205</v>
      </c>
      <c r="D42" s="301" t="s">
        <v>610</v>
      </c>
      <c r="E42" s="302" t="s">
        <v>205</v>
      </c>
      <c r="F42" s="302" t="s">
        <v>599</v>
      </c>
      <c r="G42" s="302" t="s">
        <v>205</v>
      </c>
      <c r="H42" s="303" t="s">
        <v>290</v>
      </c>
      <c r="K42" s="240" t="s">
        <v>539</v>
      </c>
      <c r="L42" s="240" t="s">
        <v>600</v>
      </c>
    </row>
    <row r="43" spans="1:12" ht="20.100000000000001" customHeight="1">
      <c r="A43" s="304" t="s">
        <v>206</v>
      </c>
      <c r="B43" s="305" t="s">
        <v>611</v>
      </c>
      <c r="C43" s="306" t="s">
        <v>206</v>
      </c>
      <c r="D43" s="305" t="s">
        <v>612</v>
      </c>
      <c r="E43" s="306" t="s">
        <v>206</v>
      </c>
      <c r="F43" s="306" t="s">
        <v>613</v>
      </c>
      <c r="G43" s="306" t="s">
        <v>206</v>
      </c>
      <c r="H43" s="307" t="s">
        <v>294</v>
      </c>
      <c r="K43" s="182" t="s">
        <v>539</v>
      </c>
    </row>
    <row r="44" spans="1:12" ht="20.100000000000001" customHeight="1">
      <c r="A44" s="304" t="s">
        <v>207</v>
      </c>
      <c r="B44" s="305" t="s">
        <v>611</v>
      </c>
      <c r="C44" s="306" t="s">
        <v>207</v>
      </c>
      <c r="D44" s="306" t="s">
        <v>614</v>
      </c>
      <c r="E44" s="306" t="s">
        <v>207</v>
      </c>
      <c r="F44" s="306" t="s">
        <v>613</v>
      </c>
      <c r="G44" s="306" t="s">
        <v>207</v>
      </c>
      <c r="H44" s="307" t="s">
        <v>294</v>
      </c>
      <c r="K44" s="182" t="s">
        <v>539</v>
      </c>
    </row>
    <row r="45" spans="1:12" ht="20.100000000000001" customHeight="1">
      <c r="A45" s="304" t="s">
        <v>208</v>
      </c>
      <c r="B45" s="305" t="s">
        <v>611</v>
      </c>
      <c r="C45" s="306" t="s">
        <v>208</v>
      </c>
      <c r="D45" s="306" t="s">
        <v>615</v>
      </c>
      <c r="E45" s="306" t="s">
        <v>208</v>
      </c>
      <c r="F45" s="306" t="s">
        <v>613</v>
      </c>
      <c r="G45" s="306" t="s">
        <v>208</v>
      </c>
      <c r="H45" s="307" t="s">
        <v>294</v>
      </c>
      <c r="K45" s="182" t="s">
        <v>539</v>
      </c>
    </row>
    <row r="46" spans="1:12" ht="20.100000000000001" customHeight="1">
      <c r="A46" s="304" t="s">
        <v>209</v>
      </c>
      <c r="B46" s="305" t="s">
        <v>611</v>
      </c>
      <c r="C46" s="306" t="s">
        <v>209</v>
      </c>
      <c r="D46" s="306" t="s">
        <v>616</v>
      </c>
      <c r="E46" s="306" t="s">
        <v>209</v>
      </c>
      <c r="F46" s="306" t="s">
        <v>613</v>
      </c>
      <c r="G46" s="306" t="s">
        <v>209</v>
      </c>
      <c r="H46" s="307" t="s">
        <v>294</v>
      </c>
      <c r="K46" s="182" t="s">
        <v>539</v>
      </c>
    </row>
    <row r="47" spans="1:12" ht="20.100000000000001" customHeight="1">
      <c r="A47" s="304" t="s">
        <v>210</v>
      </c>
      <c r="B47" s="305" t="s">
        <v>611</v>
      </c>
      <c r="C47" s="306" t="s">
        <v>210</v>
      </c>
      <c r="D47" s="306" t="s">
        <v>617</v>
      </c>
      <c r="E47" s="306" t="s">
        <v>210</v>
      </c>
      <c r="F47" s="306" t="s">
        <v>613</v>
      </c>
      <c r="G47" s="306" t="s">
        <v>210</v>
      </c>
      <c r="H47" s="307" t="s">
        <v>294</v>
      </c>
      <c r="K47" s="182" t="s">
        <v>539</v>
      </c>
    </row>
    <row r="48" spans="1:12" ht="20.100000000000001" customHeight="1">
      <c r="A48" s="308" t="s">
        <v>211</v>
      </c>
      <c r="B48" s="309" t="s">
        <v>611</v>
      </c>
      <c r="C48" s="310" t="s">
        <v>211</v>
      </c>
      <c r="D48" s="310" t="s">
        <v>618</v>
      </c>
      <c r="E48" s="310" t="s">
        <v>211</v>
      </c>
      <c r="F48" s="310" t="s">
        <v>613</v>
      </c>
      <c r="G48" s="310" t="s">
        <v>211</v>
      </c>
      <c r="H48" s="311" t="s">
        <v>294</v>
      </c>
      <c r="K48" s="182" t="s">
        <v>539</v>
      </c>
    </row>
    <row r="50" spans="1:15">
      <c r="A50" s="1" t="s">
        <v>619</v>
      </c>
      <c r="B50" s="1" t="s">
        <v>620</v>
      </c>
    </row>
    <row r="51" spans="1:15" s="1" customFormat="1">
      <c r="A51" s="282" t="s">
        <v>530</v>
      </c>
      <c r="B51" s="283" t="s">
        <v>117</v>
      </c>
      <c r="C51" s="282" t="s">
        <v>530</v>
      </c>
      <c r="D51" s="12" t="s">
        <v>531</v>
      </c>
      <c r="E51" s="282" t="s">
        <v>530</v>
      </c>
      <c r="F51" s="284" t="s">
        <v>532</v>
      </c>
      <c r="G51" s="282" t="s">
        <v>530</v>
      </c>
      <c r="H51" s="285" t="s">
        <v>533</v>
      </c>
    </row>
    <row r="52" spans="1:15" s="1" customFormat="1">
      <c r="A52" s="55" t="s">
        <v>47</v>
      </c>
      <c r="B52" s="56" t="s">
        <v>47</v>
      </c>
      <c r="C52" s="56" t="s">
        <v>47</v>
      </c>
      <c r="D52" s="56" t="s">
        <v>47</v>
      </c>
      <c r="E52" s="56" t="s">
        <v>47</v>
      </c>
      <c r="F52" s="21" t="s">
        <v>47</v>
      </c>
      <c r="G52" s="56" t="s">
        <v>47</v>
      </c>
      <c r="H52" s="22" t="s">
        <v>47</v>
      </c>
    </row>
    <row r="53" spans="1:15" ht="20.100000000000001" customHeight="1">
      <c r="A53" s="286" t="s">
        <v>621</v>
      </c>
      <c r="B53" s="312" t="s">
        <v>622</v>
      </c>
      <c r="C53" s="288" t="s">
        <v>621</v>
      </c>
      <c r="D53" s="287" t="s">
        <v>623</v>
      </c>
      <c r="E53" s="288" t="s">
        <v>621</v>
      </c>
      <c r="F53" s="312" t="s">
        <v>624</v>
      </c>
      <c r="G53" s="288" t="s">
        <v>621</v>
      </c>
      <c r="H53" s="289" t="s">
        <v>347</v>
      </c>
      <c r="I53" s="173" t="s">
        <v>625</v>
      </c>
      <c r="J53" s="13"/>
      <c r="K53" s="13"/>
      <c r="L53" s="13"/>
      <c r="M53" s="13"/>
      <c r="O53" t="s">
        <v>626</v>
      </c>
    </row>
    <row r="54" spans="1:15" ht="20.100000000000001" customHeight="1">
      <c r="A54" s="286" t="s">
        <v>627</v>
      </c>
      <c r="B54" s="312" t="s">
        <v>622</v>
      </c>
      <c r="C54" s="288" t="s">
        <v>627</v>
      </c>
      <c r="D54" s="287" t="s">
        <v>628</v>
      </c>
      <c r="E54" s="288" t="s">
        <v>627</v>
      </c>
      <c r="F54" s="312" t="s">
        <v>624</v>
      </c>
      <c r="G54" s="288" t="s">
        <v>627</v>
      </c>
      <c r="H54" s="289" t="s">
        <v>347</v>
      </c>
      <c r="I54" s="173" t="s">
        <v>625</v>
      </c>
      <c r="J54" s="13"/>
      <c r="K54" s="13"/>
      <c r="L54" s="13"/>
      <c r="M54" s="13"/>
    </row>
    <row r="55" spans="1:15" ht="20.100000000000001" customHeight="1">
      <c r="A55" s="286" t="s">
        <v>629</v>
      </c>
      <c r="B55" s="312" t="s">
        <v>622</v>
      </c>
      <c r="C55" s="288" t="s">
        <v>629</v>
      </c>
      <c r="D55" s="287" t="s">
        <v>630</v>
      </c>
      <c r="E55" s="288" t="s">
        <v>629</v>
      </c>
      <c r="F55" s="312" t="s">
        <v>624</v>
      </c>
      <c r="G55" s="288" t="s">
        <v>629</v>
      </c>
      <c r="H55" s="289" t="s">
        <v>347</v>
      </c>
      <c r="I55" s="173" t="s">
        <v>625</v>
      </c>
      <c r="J55" s="13"/>
      <c r="K55" s="13"/>
      <c r="L55" s="13"/>
      <c r="M55" s="13"/>
    </row>
    <row r="56" spans="1:15" ht="20.100000000000001" customHeight="1">
      <c r="A56" s="286" t="s">
        <v>631</v>
      </c>
      <c r="B56" s="312" t="s">
        <v>622</v>
      </c>
      <c r="C56" s="288" t="s">
        <v>631</v>
      </c>
      <c r="D56" s="287" t="s">
        <v>632</v>
      </c>
      <c r="E56" s="288" t="s">
        <v>631</v>
      </c>
      <c r="F56" s="312" t="s">
        <v>624</v>
      </c>
      <c r="G56" s="288" t="s">
        <v>631</v>
      </c>
      <c r="H56" s="289" t="s">
        <v>347</v>
      </c>
      <c r="I56" s="173" t="s">
        <v>625</v>
      </c>
      <c r="J56" s="13"/>
      <c r="K56" s="13"/>
      <c r="L56" s="13"/>
      <c r="M56" s="13"/>
    </row>
    <row r="57" spans="1:15" ht="20.100000000000001" customHeight="1">
      <c r="A57" s="286" t="s">
        <v>633</v>
      </c>
      <c r="B57" s="312" t="s">
        <v>634</v>
      </c>
      <c r="C57" s="288" t="s">
        <v>633</v>
      </c>
      <c r="D57" s="287" t="s">
        <v>635</v>
      </c>
      <c r="E57" s="288" t="s">
        <v>633</v>
      </c>
      <c r="F57" s="312" t="s">
        <v>624</v>
      </c>
      <c r="G57" s="288" t="s">
        <v>633</v>
      </c>
      <c r="H57" s="289" t="s">
        <v>347</v>
      </c>
      <c r="I57" s="173" t="s">
        <v>625</v>
      </c>
      <c r="J57" s="13"/>
      <c r="K57" s="13"/>
      <c r="L57" s="13"/>
      <c r="M57" s="13"/>
    </row>
    <row r="58" spans="1:15" ht="20.100000000000001" customHeight="1">
      <c r="A58" s="286" t="s">
        <v>636</v>
      </c>
      <c r="B58" s="312" t="s">
        <v>634</v>
      </c>
      <c r="C58" s="288" t="s">
        <v>636</v>
      </c>
      <c r="D58" s="287" t="s">
        <v>637</v>
      </c>
      <c r="E58" s="288" t="s">
        <v>636</v>
      </c>
      <c r="F58" s="312" t="s">
        <v>624</v>
      </c>
      <c r="G58" s="288" t="s">
        <v>636</v>
      </c>
      <c r="H58" s="289" t="s">
        <v>347</v>
      </c>
      <c r="I58" s="173" t="s">
        <v>625</v>
      </c>
      <c r="J58" s="13"/>
      <c r="K58" s="13"/>
      <c r="L58" s="13"/>
      <c r="M58" s="13"/>
    </row>
    <row r="59" spans="1:15" ht="20.100000000000001" customHeight="1">
      <c r="A59" s="286" t="s">
        <v>638</v>
      </c>
      <c r="B59" s="312" t="s">
        <v>634</v>
      </c>
      <c r="C59" s="288" t="s">
        <v>638</v>
      </c>
      <c r="D59" s="287" t="s">
        <v>639</v>
      </c>
      <c r="E59" s="288" t="s">
        <v>638</v>
      </c>
      <c r="F59" s="312" t="s">
        <v>624</v>
      </c>
      <c r="G59" s="288" t="s">
        <v>638</v>
      </c>
      <c r="H59" s="289" t="s">
        <v>347</v>
      </c>
      <c r="I59" s="173" t="s">
        <v>625</v>
      </c>
      <c r="J59" s="13"/>
      <c r="K59" s="13"/>
      <c r="L59" s="13"/>
      <c r="M59" s="13"/>
    </row>
    <row r="60" spans="1:15" ht="20.100000000000001" customHeight="1">
      <c r="A60" s="286" t="s">
        <v>640</v>
      </c>
      <c r="B60" s="312" t="s">
        <v>634</v>
      </c>
      <c r="C60" s="288" t="s">
        <v>640</v>
      </c>
      <c r="D60" s="287" t="s">
        <v>641</v>
      </c>
      <c r="E60" s="288" t="s">
        <v>640</v>
      </c>
      <c r="F60" s="312" t="s">
        <v>624</v>
      </c>
      <c r="G60" s="288" t="s">
        <v>640</v>
      </c>
      <c r="H60" s="289" t="s">
        <v>347</v>
      </c>
      <c r="I60" s="173" t="s">
        <v>625</v>
      </c>
      <c r="J60" s="13"/>
      <c r="K60" s="13"/>
      <c r="L60" s="13"/>
      <c r="M60" s="13"/>
    </row>
    <row r="61" spans="1:15" ht="20.100000000000001" customHeight="1">
      <c r="A61" s="286" t="s">
        <v>642</v>
      </c>
      <c r="B61" s="312" t="s">
        <v>634</v>
      </c>
      <c r="C61" s="288" t="s">
        <v>642</v>
      </c>
      <c r="D61" s="287" t="s">
        <v>643</v>
      </c>
      <c r="E61" s="288" t="s">
        <v>642</v>
      </c>
      <c r="F61" s="312" t="s">
        <v>624</v>
      </c>
      <c r="G61" s="288" t="s">
        <v>642</v>
      </c>
      <c r="H61" s="289" t="s">
        <v>347</v>
      </c>
      <c r="I61" s="173" t="s">
        <v>625</v>
      </c>
      <c r="J61" s="13"/>
      <c r="K61" s="13"/>
      <c r="L61" s="13"/>
      <c r="M61" s="13"/>
    </row>
    <row r="62" spans="1:15">
      <c r="A62" s="41" t="s">
        <v>644</v>
      </c>
      <c r="B62" s="313" t="s">
        <v>645</v>
      </c>
      <c r="C62" s="42" t="s">
        <v>644</v>
      </c>
      <c r="D62" s="290" t="s">
        <v>646</v>
      </c>
      <c r="E62" s="42" t="s">
        <v>644</v>
      </c>
      <c r="F62" s="313" t="s">
        <v>647</v>
      </c>
      <c r="G62" s="42" t="s">
        <v>644</v>
      </c>
      <c r="H62" s="43" t="s">
        <v>354</v>
      </c>
      <c r="I62" s="13"/>
      <c r="J62" s="3" t="s">
        <v>648</v>
      </c>
      <c r="K62" s="3" t="s">
        <v>649</v>
      </c>
      <c r="L62" s="3" t="s">
        <v>650</v>
      </c>
      <c r="M62" s="3" t="s">
        <v>651</v>
      </c>
    </row>
    <row r="63" spans="1:15">
      <c r="A63" s="41" t="s">
        <v>652</v>
      </c>
      <c r="B63" s="313" t="s">
        <v>645</v>
      </c>
      <c r="C63" s="42" t="s">
        <v>652</v>
      </c>
      <c r="D63" s="290" t="s">
        <v>653</v>
      </c>
      <c r="E63" s="42" t="s">
        <v>652</v>
      </c>
      <c r="F63" s="313" t="s">
        <v>647</v>
      </c>
      <c r="G63" s="42" t="s">
        <v>652</v>
      </c>
      <c r="H63" s="43" t="s">
        <v>354</v>
      </c>
      <c r="I63" s="13"/>
      <c r="J63" s="3" t="s">
        <v>648</v>
      </c>
      <c r="K63" s="3" t="s">
        <v>649</v>
      </c>
      <c r="L63" s="3" t="s">
        <v>650</v>
      </c>
      <c r="M63" s="3" t="s">
        <v>651</v>
      </c>
    </row>
    <row r="64" spans="1:15">
      <c r="A64" s="41" t="s">
        <v>654</v>
      </c>
      <c r="B64" s="313" t="s">
        <v>655</v>
      </c>
      <c r="C64" s="42" t="s">
        <v>654</v>
      </c>
      <c r="D64" s="290" t="s">
        <v>656</v>
      </c>
      <c r="E64" s="42" t="s">
        <v>654</v>
      </c>
      <c r="F64" s="313" t="s">
        <v>647</v>
      </c>
      <c r="G64" s="42" t="s">
        <v>654</v>
      </c>
      <c r="H64" s="43" t="s">
        <v>354</v>
      </c>
      <c r="I64" s="13"/>
      <c r="J64" s="3" t="s">
        <v>648</v>
      </c>
      <c r="K64" s="3" t="s">
        <v>649</v>
      </c>
      <c r="L64" s="3" t="s">
        <v>650</v>
      </c>
      <c r="M64" s="3" t="s">
        <v>651</v>
      </c>
    </row>
    <row r="65" spans="1:552">
      <c r="A65" s="41" t="s">
        <v>657</v>
      </c>
      <c r="B65" s="313" t="s">
        <v>655</v>
      </c>
      <c r="C65" s="42" t="s">
        <v>657</v>
      </c>
      <c r="D65" s="290" t="s">
        <v>658</v>
      </c>
      <c r="E65" s="42" t="s">
        <v>657</v>
      </c>
      <c r="F65" s="313" t="s">
        <v>647</v>
      </c>
      <c r="G65" s="42" t="s">
        <v>657</v>
      </c>
      <c r="H65" s="43" t="s">
        <v>354</v>
      </c>
      <c r="I65" s="13"/>
      <c r="J65" s="3" t="s">
        <v>648</v>
      </c>
      <c r="K65" s="3" t="s">
        <v>649</v>
      </c>
      <c r="L65" s="3" t="s">
        <v>650</v>
      </c>
      <c r="M65" s="3" t="s">
        <v>651</v>
      </c>
    </row>
    <row r="66" spans="1:552">
      <c r="A66" s="41" t="s">
        <v>659</v>
      </c>
      <c r="B66" s="313" t="s">
        <v>655</v>
      </c>
      <c r="C66" s="42" t="s">
        <v>659</v>
      </c>
      <c r="D66" s="290" t="s">
        <v>660</v>
      </c>
      <c r="E66" s="42" t="s">
        <v>659</v>
      </c>
      <c r="F66" s="313" t="s">
        <v>647</v>
      </c>
      <c r="G66" s="42" t="s">
        <v>659</v>
      </c>
      <c r="H66" s="43" t="s">
        <v>354</v>
      </c>
      <c r="I66" s="13"/>
      <c r="J66" s="3" t="s">
        <v>648</v>
      </c>
      <c r="K66" s="3" t="s">
        <v>649</v>
      </c>
      <c r="L66" s="3" t="s">
        <v>650</v>
      </c>
      <c r="M66" s="3" t="s">
        <v>651</v>
      </c>
    </row>
    <row r="67" spans="1:552">
      <c r="A67" s="41" t="s">
        <v>661</v>
      </c>
      <c r="B67" s="313" t="s">
        <v>655</v>
      </c>
      <c r="C67" s="42" t="s">
        <v>661</v>
      </c>
      <c r="D67" s="290" t="s">
        <v>581</v>
      </c>
      <c r="E67" s="42" t="s">
        <v>661</v>
      </c>
      <c r="F67" s="313" t="s">
        <v>647</v>
      </c>
      <c r="G67" s="42" t="s">
        <v>661</v>
      </c>
      <c r="H67" s="43" t="s">
        <v>354</v>
      </c>
      <c r="I67" s="13"/>
      <c r="J67" s="3" t="s">
        <v>648</v>
      </c>
      <c r="K67" s="3" t="s">
        <v>649</v>
      </c>
      <c r="L67" s="3" t="s">
        <v>650</v>
      </c>
      <c r="M67" s="3" t="s">
        <v>651</v>
      </c>
    </row>
    <row r="68" spans="1:552">
      <c r="A68" s="41" t="s">
        <v>662</v>
      </c>
      <c r="B68" s="313" t="s">
        <v>663</v>
      </c>
      <c r="C68" s="42" t="s">
        <v>662</v>
      </c>
      <c r="D68" s="290" t="s">
        <v>664</v>
      </c>
      <c r="E68" s="42" t="s">
        <v>662</v>
      </c>
      <c r="F68" s="313" t="s">
        <v>647</v>
      </c>
      <c r="G68" s="42" t="s">
        <v>662</v>
      </c>
      <c r="H68" s="43" t="s">
        <v>354</v>
      </c>
      <c r="I68" s="13"/>
      <c r="J68" s="3" t="s">
        <v>648</v>
      </c>
      <c r="K68" s="3" t="s">
        <v>649</v>
      </c>
      <c r="L68" s="3" t="s">
        <v>650</v>
      </c>
      <c r="M68" s="3" t="s">
        <v>651</v>
      </c>
    </row>
    <row r="69" spans="1:552">
      <c r="A69" s="41" t="s">
        <v>665</v>
      </c>
      <c r="B69" s="313" t="s">
        <v>663</v>
      </c>
      <c r="C69" s="42" t="s">
        <v>665</v>
      </c>
      <c r="D69" s="290" t="s">
        <v>666</v>
      </c>
      <c r="E69" s="42" t="s">
        <v>665</v>
      </c>
      <c r="F69" s="313" t="s">
        <v>647</v>
      </c>
      <c r="G69" s="42" t="s">
        <v>665</v>
      </c>
      <c r="H69" s="43" t="s">
        <v>354</v>
      </c>
      <c r="I69" s="13"/>
      <c r="J69" s="3" t="s">
        <v>648</v>
      </c>
      <c r="K69" s="3" t="s">
        <v>649</v>
      </c>
      <c r="L69" s="3" t="s">
        <v>650</v>
      </c>
      <c r="M69" s="3" t="s">
        <v>651</v>
      </c>
    </row>
    <row r="70" spans="1:552">
      <c r="A70" s="314" t="s">
        <v>667</v>
      </c>
      <c r="B70" s="315" t="s">
        <v>663</v>
      </c>
      <c r="C70" s="316" t="s">
        <v>667</v>
      </c>
      <c r="D70" s="317" t="s">
        <v>668</v>
      </c>
      <c r="E70" s="316" t="s">
        <v>667</v>
      </c>
      <c r="F70" s="315" t="s">
        <v>647</v>
      </c>
      <c r="G70" s="316" t="s">
        <v>667</v>
      </c>
      <c r="H70" s="318" t="s">
        <v>354</v>
      </c>
      <c r="I70" s="13"/>
      <c r="J70" s="3" t="s">
        <v>648</v>
      </c>
      <c r="K70" s="3" t="s">
        <v>649</v>
      </c>
      <c r="L70" s="3" t="s">
        <v>650</v>
      </c>
      <c r="M70" s="3" t="s">
        <v>651</v>
      </c>
    </row>
    <row r="72" spans="1:552">
      <c r="A72" s="1" t="s">
        <v>669</v>
      </c>
      <c r="B72" s="1" t="s">
        <v>670</v>
      </c>
    </row>
    <row r="73" spans="1:552">
      <c r="A73" s="282" t="s">
        <v>530</v>
      </c>
      <c r="B73" s="283" t="s">
        <v>117</v>
      </c>
      <c r="C73" s="282" t="s">
        <v>530</v>
      </c>
      <c r="D73" s="12" t="s">
        <v>531</v>
      </c>
      <c r="E73" s="282" t="s">
        <v>530</v>
      </c>
      <c r="F73" s="284" t="s">
        <v>532</v>
      </c>
      <c r="G73" s="282" t="s">
        <v>530</v>
      </c>
      <c r="H73" s="285" t="s">
        <v>533</v>
      </c>
      <c r="I73" s="1"/>
      <c r="J73" s="1"/>
      <c r="K73" s="1"/>
      <c r="L73" s="1"/>
      <c r="M73" s="1"/>
      <c r="N73" s="1"/>
    </row>
    <row r="74" spans="1:552">
      <c r="A74" s="55" t="s">
        <v>47</v>
      </c>
      <c r="B74" s="56" t="s">
        <v>47</v>
      </c>
      <c r="C74" s="56" t="s">
        <v>47</v>
      </c>
      <c r="D74" s="56" t="s">
        <v>47</v>
      </c>
      <c r="E74" s="56" t="s">
        <v>47</v>
      </c>
      <c r="F74" s="21" t="s">
        <v>47</v>
      </c>
      <c r="G74" s="56" t="s">
        <v>47</v>
      </c>
      <c r="H74" s="22" t="s">
        <v>47</v>
      </c>
      <c r="I74" s="1"/>
      <c r="J74" s="1"/>
      <c r="K74" s="1"/>
      <c r="L74" s="1"/>
      <c r="M74" s="1"/>
      <c r="N74" s="1"/>
    </row>
    <row r="75" spans="1:552">
      <c r="A75" s="286" t="s">
        <v>671</v>
      </c>
      <c r="B75" s="312" t="s">
        <v>672</v>
      </c>
      <c r="C75" s="288" t="s">
        <v>671</v>
      </c>
      <c r="D75" s="287" t="s">
        <v>673</v>
      </c>
      <c r="E75" s="288" t="s">
        <v>671</v>
      </c>
      <c r="F75" s="312" t="s">
        <v>674</v>
      </c>
      <c r="G75" s="288" t="s">
        <v>671</v>
      </c>
      <c r="H75" s="289" t="s">
        <v>395</v>
      </c>
      <c r="I75" s="13"/>
      <c r="J75" s="13"/>
      <c r="K75" s="13"/>
      <c r="L75" s="13"/>
      <c r="M75" s="13"/>
      <c r="N75" s="173" t="s">
        <v>675</v>
      </c>
      <c r="O75" s="173" t="s">
        <v>676</v>
      </c>
      <c r="Q75" s="173" t="s">
        <v>677</v>
      </c>
    </row>
    <row r="76" spans="1:552">
      <c r="A76" s="286" t="s">
        <v>678</v>
      </c>
      <c r="B76" s="312" t="s">
        <v>672</v>
      </c>
      <c r="C76" s="288" t="s">
        <v>678</v>
      </c>
      <c r="D76" s="287" t="s">
        <v>679</v>
      </c>
      <c r="E76" s="288" t="s">
        <v>678</v>
      </c>
      <c r="F76" s="312" t="s">
        <v>674</v>
      </c>
      <c r="G76" s="288" t="s">
        <v>678</v>
      </c>
      <c r="H76" s="289" t="s">
        <v>395</v>
      </c>
      <c r="I76" s="13"/>
      <c r="J76" s="13"/>
      <c r="K76" s="13"/>
      <c r="L76" s="13"/>
      <c r="M76" s="13"/>
      <c r="N76" s="173" t="s">
        <v>675</v>
      </c>
      <c r="O76" s="173" t="s">
        <v>676</v>
      </c>
      <c r="Q76" s="173" t="s">
        <v>677</v>
      </c>
    </row>
    <row r="77" spans="1:552">
      <c r="A77" s="286" t="s">
        <v>680</v>
      </c>
      <c r="B77" s="312" t="s">
        <v>672</v>
      </c>
      <c r="C77" s="288" t="s">
        <v>680</v>
      </c>
      <c r="D77" s="287" t="s">
        <v>681</v>
      </c>
      <c r="E77" s="288" t="s">
        <v>680</v>
      </c>
      <c r="F77" s="312" t="s">
        <v>674</v>
      </c>
      <c r="G77" s="288" t="s">
        <v>680</v>
      </c>
      <c r="H77" s="289" t="s">
        <v>395</v>
      </c>
      <c r="I77" s="13"/>
      <c r="J77" s="13"/>
      <c r="K77" s="13"/>
      <c r="L77" s="13"/>
      <c r="M77" s="13"/>
      <c r="N77" s="173" t="s">
        <v>675</v>
      </c>
      <c r="O77" s="173" t="s">
        <v>676</v>
      </c>
      <c r="Q77" s="173" t="s">
        <v>677</v>
      </c>
    </row>
    <row r="78" spans="1:552">
      <c r="A78" s="286" t="s">
        <v>682</v>
      </c>
      <c r="B78" s="312" t="s">
        <v>683</v>
      </c>
      <c r="C78" s="288" t="s">
        <v>682</v>
      </c>
      <c r="D78" s="287" t="s">
        <v>684</v>
      </c>
      <c r="E78" s="288" t="s">
        <v>682</v>
      </c>
      <c r="F78" s="312" t="s">
        <v>674</v>
      </c>
      <c r="G78" s="288" t="s">
        <v>682</v>
      </c>
      <c r="H78" s="289" t="s">
        <v>395</v>
      </c>
      <c r="I78" s="13"/>
      <c r="J78" s="13"/>
      <c r="K78" s="13"/>
      <c r="L78" s="13"/>
      <c r="M78" s="13"/>
      <c r="N78" s="173" t="s">
        <v>675</v>
      </c>
      <c r="O78" s="173" t="s">
        <v>676</v>
      </c>
      <c r="Q78" s="173" t="s">
        <v>677</v>
      </c>
    </row>
    <row r="79" spans="1:552">
      <c r="A79" s="286" t="s">
        <v>685</v>
      </c>
      <c r="B79" s="312" t="s">
        <v>683</v>
      </c>
      <c r="C79" s="288" t="s">
        <v>685</v>
      </c>
      <c r="D79" s="287" t="s">
        <v>686</v>
      </c>
      <c r="E79" s="288" t="s">
        <v>685</v>
      </c>
      <c r="F79" s="312" t="s">
        <v>674</v>
      </c>
      <c r="G79" s="288" t="s">
        <v>685</v>
      </c>
      <c r="H79" s="289" t="s">
        <v>395</v>
      </c>
      <c r="I79" s="13"/>
      <c r="J79" s="13"/>
      <c r="K79" s="13"/>
      <c r="L79" s="13"/>
      <c r="M79" s="13"/>
      <c r="N79" s="173" t="s">
        <v>675</v>
      </c>
      <c r="O79" s="173" t="s">
        <v>676</v>
      </c>
      <c r="Q79" s="173" t="s">
        <v>677</v>
      </c>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c r="IW79" s="13"/>
      <c r="IX79" s="13"/>
      <c r="IY79" s="13"/>
      <c r="IZ79" s="13"/>
      <c r="JA79" s="13"/>
      <c r="JB79" s="13"/>
      <c r="JC79" s="13"/>
      <c r="JD79" s="13"/>
      <c r="JE79" s="13"/>
      <c r="JF79" s="13"/>
      <c r="JG79" s="13"/>
      <c r="JH79" s="13"/>
      <c r="JI79" s="13"/>
      <c r="JJ79" s="13"/>
      <c r="JK79" s="13"/>
      <c r="JL79" s="13"/>
      <c r="JM79" s="13"/>
      <c r="JN79" s="13"/>
      <c r="JO79" s="13"/>
      <c r="JP79" s="13"/>
      <c r="JQ79" s="13"/>
      <c r="JR79" s="13"/>
      <c r="JS79" s="13"/>
      <c r="JT79" s="13"/>
      <c r="JU79" s="13"/>
      <c r="JV79" s="13"/>
      <c r="JW79" s="13"/>
      <c r="JX79" s="13"/>
      <c r="JY79" s="13"/>
      <c r="JZ79" s="13"/>
      <c r="KA79" s="13"/>
      <c r="KB79" s="13"/>
      <c r="KC79" s="13"/>
      <c r="KD79" s="13"/>
      <c r="KE79" s="13"/>
      <c r="KF79" s="13"/>
      <c r="KG79" s="13"/>
      <c r="KH79" s="13"/>
      <c r="KI79" s="13"/>
      <c r="KJ79" s="13"/>
      <c r="KK79" s="13"/>
      <c r="KL79" s="13"/>
      <c r="KM79" s="13"/>
      <c r="KN79" s="13"/>
      <c r="KO79" s="13"/>
      <c r="KP79" s="13"/>
      <c r="KQ79" s="13"/>
      <c r="KR79" s="13"/>
      <c r="KS79" s="13"/>
      <c r="KT79" s="13"/>
      <c r="KU79" s="13"/>
      <c r="KV79" s="13"/>
      <c r="KW79" s="13"/>
      <c r="KX79" s="13"/>
      <c r="KY79" s="13"/>
      <c r="KZ79" s="13"/>
      <c r="LA79" s="13"/>
      <c r="LB79" s="13"/>
      <c r="LC79" s="13"/>
      <c r="LD79" s="13"/>
      <c r="LE79" s="13"/>
      <c r="LF79" s="13"/>
      <c r="LG79" s="13"/>
      <c r="LH79" s="13"/>
      <c r="LI79" s="13"/>
      <c r="LJ79" s="13"/>
      <c r="LK79" s="13"/>
      <c r="LL79" s="13"/>
      <c r="LM79" s="13"/>
      <c r="LN79" s="13"/>
      <c r="LO79" s="13"/>
      <c r="LP79" s="13"/>
      <c r="LQ79" s="13"/>
      <c r="LR79" s="13"/>
      <c r="LS79" s="13"/>
      <c r="LT79" s="13"/>
      <c r="LU79" s="13"/>
      <c r="LV79" s="13"/>
      <c r="LW79" s="13"/>
      <c r="LX79" s="13"/>
      <c r="LY79" s="13"/>
      <c r="LZ79" s="13"/>
      <c r="MA79" s="13"/>
      <c r="MB79" s="13"/>
      <c r="MC79" s="13"/>
      <c r="MD79" s="13"/>
      <c r="ME79" s="13"/>
      <c r="MF79" s="13"/>
      <c r="MG79" s="13"/>
      <c r="MH79" s="13"/>
      <c r="MI79" s="13"/>
      <c r="MJ79" s="13"/>
      <c r="MK79" s="13"/>
      <c r="ML79" s="13"/>
      <c r="MM79" s="13"/>
      <c r="MN79" s="13"/>
      <c r="MO79" s="13"/>
      <c r="MP79" s="13"/>
      <c r="MQ79" s="13"/>
      <c r="MR79" s="13"/>
      <c r="MS79" s="13"/>
      <c r="MT79" s="13"/>
      <c r="MU79" s="13"/>
      <c r="MV79" s="13"/>
      <c r="MW79" s="13"/>
      <c r="MX79" s="13"/>
      <c r="MY79" s="13"/>
      <c r="MZ79" s="13"/>
      <c r="NA79" s="13"/>
      <c r="NB79" s="13"/>
      <c r="NC79" s="13"/>
      <c r="ND79" s="13"/>
      <c r="NE79" s="13"/>
      <c r="NF79" s="13"/>
      <c r="NG79" s="13"/>
      <c r="NH79" s="13"/>
      <c r="NI79" s="13"/>
      <c r="NJ79" s="13"/>
      <c r="NK79" s="13"/>
      <c r="NL79" s="13"/>
      <c r="NM79" s="13"/>
      <c r="NN79" s="13"/>
      <c r="NO79" s="13"/>
      <c r="NP79" s="13"/>
      <c r="NQ79" s="13"/>
      <c r="NR79" s="13"/>
      <c r="NS79" s="13"/>
      <c r="NT79" s="13"/>
      <c r="NU79" s="13"/>
      <c r="NV79" s="13"/>
      <c r="NW79" s="13"/>
      <c r="NX79" s="13"/>
      <c r="NY79" s="13"/>
      <c r="NZ79" s="13"/>
      <c r="OA79" s="13"/>
      <c r="OB79" s="13"/>
      <c r="OC79" s="13"/>
      <c r="OD79" s="13"/>
      <c r="OE79" s="13"/>
      <c r="OF79" s="13"/>
      <c r="OG79" s="13"/>
      <c r="OH79" s="13"/>
      <c r="OI79" s="13"/>
      <c r="OJ79" s="13"/>
      <c r="OK79" s="13"/>
      <c r="OL79" s="13"/>
      <c r="OM79" s="13"/>
      <c r="ON79" s="13"/>
      <c r="OO79" s="13"/>
      <c r="OP79" s="13"/>
      <c r="OQ79" s="13"/>
      <c r="OR79" s="13"/>
      <c r="OS79" s="13"/>
      <c r="OT79" s="13"/>
      <c r="OU79" s="13"/>
      <c r="OV79" s="13"/>
      <c r="OW79" s="13"/>
      <c r="OX79" s="13"/>
      <c r="OY79" s="13"/>
      <c r="OZ79" s="13"/>
      <c r="PA79" s="13"/>
      <c r="PB79" s="13"/>
      <c r="PC79" s="13"/>
      <c r="PD79" s="13"/>
      <c r="PE79" s="13"/>
      <c r="PF79" s="13"/>
      <c r="PG79" s="13"/>
      <c r="PH79" s="13"/>
      <c r="PI79" s="13"/>
      <c r="PJ79" s="13"/>
      <c r="PK79" s="13"/>
      <c r="PL79" s="13"/>
      <c r="PM79" s="13"/>
      <c r="PN79" s="13"/>
      <c r="PO79" s="13"/>
      <c r="PP79" s="13"/>
      <c r="PQ79" s="13"/>
      <c r="PR79" s="13"/>
      <c r="PS79" s="13"/>
      <c r="PT79" s="13"/>
      <c r="PU79" s="13"/>
      <c r="PV79" s="13"/>
      <c r="PW79" s="13"/>
      <c r="PX79" s="13"/>
      <c r="PY79" s="13"/>
      <c r="PZ79" s="13"/>
      <c r="QA79" s="13"/>
      <c r="QB79" s="13"/>
      <c r="QC79" s="13"/>
      <c r="QD79" s="13"/>
      <c r="QE79" s="13"/>
      <c r="QF79" s="13"/>
      <c r="QG79" s="13"/>
      <c r="QH79" s="13"/>
      <c r="QI79" s="13"/>
      <c r="QJ79" s="13"/>
      <c r="QK79" s="13"/>
      <c r="QL79" s="13"/>
      <c r="QM79" s="13"/>
      <c r="QN79" s="13"/>
      <c r="QO79" s="13"/>
      <c r="QP79" s="13"/>
      <c r="QQ79" s="13"/>
      <c r="QR79" s="13"/>
      <c r="QS79" s="13"/>
      <c r="QT79" s="13"/>
      <c r="QU79" s="13"/>
      <c r="QV79" s="13"/>
      <c r="QW79" s="13"/>
      <c r="QX79" s="13"/>
      <c r="QY79" s="13"/>
      <c r="QZ79" s="13"/>
      <c r="RA79" s="13"/>
      <c r="RB79" s="13"/>
      <c r="RC79" s="13"/>
      <c r="RD79" s="13"/>
      <c r="RE79" s="13"/>
      <c r="RF79" s="13"/>
      <c r="RG79" s="13"/>
      <c r="RH79" s="13"/>
      <c r="RI79" s="13"/>
      <c r="RJ79" s="13"/>
      <c r="RK79" s="13"/>
      <c r="RL79" s="13"/>
      <c r="RM79" s="13"/>
      <c r="RN79" s="13"/>
      <c r="RO79" s="13"/>
      <c r="RP79" s="13"/>
      <c r="RQ79" s="13"/>
      <c r="RR79" s="13"/>
      <c r="RS79" s="13"/>
      <c r="RT79" s="13"/>
      <c r="RU79" s="13"/>
      <c r="RV79" s="13"/>
      <c r="RW79" s="13"/>
      <c r="RX79" s="13"/>
      <c r="RY79" s="13"/>
      <c r="RZ79" s="13"/>
      <c r="SA79" s="13"/>
      <c r="SB79" s="13"/>
      <c r="SC79" s="13"/>
      <c r="SD79" s="13"/>
      <c r="SE79" s="13"/>
      <c r="SF79" s="13"/>
      <c r="SG79" s="13"/>
      <c r="SH79" s="13"/>
      <c r="SI79" s="13"/>
      <c r="SJ79" s="13"/>
      <c r="SK79" s="13"/>
      <c r="SL79" s="13"/>
      <c r="SM79" s="13"/>
      <c r="SN79" s="13"/>
      <c r="SO79" s="13"/>
      <c r="SP79" s="13"/>
      <c r="SQ79" s="13"/>
      <c r="SR79" s="13"/>
      <c r="SS79" s="13"/>
      <c r="ST79" s="13"/>
      <c r="SU79" s="13"/>
      <c r="SV79" s="13"/>
      <c r="SW79" s="13"/>
      <c r="SX79" s="13"/>
      <c r="SY79" s="13"/>
      <c r="SZ79" s="13"/>
      <c r="TA79" s="13"/>
      <c r="TB79" s="13"/>
      <c r="TC79" s="13"/>
      <c r="TD79" s="13"/>
      <c r="TE79" s="13"/>
      <c r="TF79" s="13"/>
      <c r="TG79" s="13"/>
      <c r="TH79" s="13"/>
      <c r="TI79" s="13"/>
      <c r="TJ79" s="13"/>
      <c r="TK79" s="13"/>
      <c r="TL79" s="13"/>
      <c r="TM79" s="13"/>
      <c r="TN79" s="13"/>
      <c r="TO79" s="13"/>
      <c r="TP79" s="13"/>
      <c r="TQ79" s="13"/>
      <c r="TR79" s="13"/>
      <c r="TS79" s="13"/>
      <c r="TT79" s="13"/>
      <c r="TU79" s="13"/>
      <c r="TV79" s="13"/>
      <c r="TW79" s="13"/>
      <c r="TX79" s="13"/>
      <c r="TY79" s="13"/>
      <c r="TZ79" s="13"/>
      <c r="UA79" s="13"/>
      <c r="UB79" s="13"/>
      <c r="UC79" s="13"/>
      <c r="UD79" s="13"/>
      <c r="UE79" s="13"/>
      <c r="UF79" s="13"/>
    </row>
    <row r="80" spans="1:552">
      <c r="A80" s="286" t="s">
        <v>687</v>
      </c>
      <c r="B80" s="312" t="s">
        <v>683</v>
      </c>
      <c r="C80" s="288" t="s">
        <v>687</v>
      </c>
      <c r="D80" s="287" t="s">
        <v>688</v>
      </c>
      <c r="E80" s="288" t="s">
        <v>687</v>
      </c>
      <c r="F80" s="312" t="s">
        <v>674</v>
      </c>
      <c r="G80" s="288" t="s">
        <v>687</v>
      </c>
      <c r="H80" s="289" t="s">
        <v>395</v>
      </c>
      <c r="I80" s="13"/>
      <c r="J80" s="13"/>
      <c r="K80" s="13"/>
      <c r="L80" s="13"/>
      <c r="M80" s="13"/>
      <c r="N80" s="173" t="s">
        <v>675</v>
      </c>
      <c r="O80" s="173" t="s">
        <v>676</v>
      </c>
      <c r="Q80" s="173" t="s">
        <v>677</v>
      </c>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c r="IW80" s="13"/>
      <c r="IX80" s="13"/>
      <c r="IY80" s="13"/>
      <c r="IZ80" s="13"/>
      <c r="JA80" s="13"/>
      <c r="JB80" s="13"/>
      <c r="JC80" s="13"/>
      <c r="JD80" s="13"/>
      <c r="JE80" s="13"/>
      <c r="JF80" s="13"/>
      <c r="JG80" s="13"/>
      <c r="JH80" s="13"/>
      <c r="JI80" s="13"/>
      <c r="JJ80" s="13"/>
      <c r="JK80" s="13"/>
      <c r="JL80" s="13"/>
      <c r="JM80" s="13"/>
      <c r="JN80" s="13"/>
      <c r="JO80" s="13"/>
      <c r="JP80" s="13"/>
      <c r="JQ80" s="13"/>
      <c r="JR80" s="13"/>
      <c r="JS80" s="13"/>
      <c r="JT80" s="13"/>
      <c r="JU80" s="13"/>
      <c r="JV80" s="13"/>
      <c r="JW80" s="13"/>
      <c r="JX80" s="13"/>
      <c r="JY80" s="13"/>
      <c r="JZ80" s="13"/>
      <c r="KA80" s="13"/>
      <c r="KB80" s="13"/>
      <c r="KC80" s="13"/>
      <c r="KD80" s="13"/>
      <c r="KE80" s="13"/>
      <c r="KF80" s="13"/>
      <c r="KG80" s="13"/>
      <c r="KH80" s="13"/>
      <c r="KI80" s="13"/>
      <c r="KJ80" s="13"/>
      <c r="KK80" s="13"/>
      <c r="KL80" s="13"/>
      <c r="KM80" s="13"/>
      <c r="KN80" s="13"/>
      <c r="KO80" s="13"/>
      <c r="KP80" s="13"/>
      <c r="KQ80" s="13"/>
      <c r="KR80" s="13"/>
      <c r="KS80" s="13"/>
      <c r="KT80" s="13"/>
      <c r="KU80" s="13"/>
      <c r="KV80" s="13"/>
      <c r="KW80" s="13"/>
      <c r="KX80" s="13"/>
      <c r="KY80" s="13"/>
      <c r="KZ80" s="13"/>
      <c r="LA80" s="13"/>
      <c r="LB80" s="13"/>
      <c r="LC80" s="13"/>
      <c r="LD80" s="13"/>
      <c r="LE80" s="13"/>
      <c r="LF80" s="13"/>
      <c r="LG80" s="13"/>
      <c r="LH80" s="13"/>
      <c r="LI80" s="13"/>
      <c r="LJ80" s="13"/>
      <c r="LK80" s="13"/>
      <c r="LL80" s="13"/>
      <c r="LM80" s="13"/>
      <c r="LN80" s="13"/>
      <c r="LO80" s="13"/>
      <c r="LP80" s="13"/>
      <c r="LQ80" s="13"/>
      <c r="LR80" s="13"/>
      <c r="LS80" s="13"/>
      <c r="LT80" s="13"/>
      <c r="LU80" s="13"/>
      <c r="LV80" s="13"/>
      <c r="LW80" s="13"/>
      <c r="LX80" s="13"/>
      <c r="LY80" s="13"/>
      <c r="LZ80" s="13"/>
      <c r="MA80" s="13"/>
      <c r="MB80" s="13"/>
      <c r="MC80" s="13"/>
      <c r="MD80" s="13"/>
      <c r="ME80" s="13"/>
      <c r="MF80" s="13"/>
      <c r="MG80" s="13"/>
      <c r="MH80" s="13"/>
      <c r="MI80" s="13"/>
      <c r="MJ80" s="13"/>
      <c r="MK80" s="13"/>
      <c r="ML80" s="13"/>
      <c r="MM80" s="13"/>
      <c r="MN80" s="13"/>
      <c r="MO80" s="13"/>
      <c r="MP80" s="13"/>
      <c r="MQ80" s="13"/>
      <c r="MR80" s="13"/>
      <c r="MS80" s="13"/>
      <c r="MT80" s="13"/>
      <c r="MU80" s="13"/>
      <c r="MV80" s="13"/>
      <c r="MW80" s="13"/>
      <c r="MX80" s="13"/>
      <c r="MY80" s="13"/>
      <c r="MZ80" s="13"/>
      <c r="NA80" s="13"/>
      <c r="NB80" s="13"/>
      <c r="NC80" s="13"/>
      <c r="ND80" s="13"/>
      <c r="NE80" s="13"/>
      <c r="NF80" s="13"/>
      <c r="NG80" s="13"/>
      <c r="NH80" s="13"/>
      <c r="NI80" s="13"/>
      <c r="NJ80" s="13"/>
      <c r="NK80" s="13"/>
      <c r="NL80" s="13"/>
      <c r="NM80" s="13"/>
      <c r="NN80" s="13"/>
      <c r="NO80" s="13"/>
      <c r="NP80" s="13"/>
      <c r="NQ80" s="13"/>
      <c r="NR80" s="13"/>
      <c r="NS80" s="13"/>
      <c r="NT80" s="13"/>
      <c r="NU80" s="13"/>
      <c r="NV80" s="13"/>
      <c r="NW80" s="13"/>
      <c r="NX80" s="13"/>
      <c r="NY80" s="13"/>
      <c r="NZ80" s="13"/>
      <c r="OA80" s="13"/>
      <c r="OB80" s="13"/>
      <c r="OC80" s="13"/>
      <c r="OD80" s="13"/>
      <c r="OE80" s="13"/>
      <c r="OF80" s="13"/>
      <c r="OG80" s="13"/>
      <c r="OH80" s="13"/>
      <c r="OI80" s="13"/>
      <c r="OJ80" s="13"/>
      <c r="OK80" s="13"/>
      <c r="OL80" s="13"/>
      <c r="OM80" s="13"/>
      <c r="ON80" s="13"/>
      <c r="OO80" s="13"/>
      <c r="OP80" s="13"/>
      <c r="OQ80" s="13"/>
      <c r="OR80" s="13"/>
      <c r="OS80" s="13"/>
      <c r="OT80" s="13"/>
      <c r="OU80" s="13"/>
      <c r="OV80" s="13"/>
      <c r="OW80" s="13"/>
      <c r="OX80" s="13"/>
      <c r="OY80" s="13"/>
      <c r="OZ80" s="13"/>
      <c r="PA80" s="13"/>
      <c r="PB80" s="13"/>
      <c r="PC80" s="13"/>
      <c r="PD80" s="13"/>
      <c r="PE80" s="13"/>
      <c r="PF80" s="13"/>
      <c r="PG80" s="13"/>
      <c r="PH80" s="13"/>
      <c r="PI80" s="13"/>
      <c r="PJ80" s="13"/>
      <c r="PK80" s="13"/>
      <c r="PL80" s="13"/>
      <c r="PM80" s="13"/>
      <c r="PN80" s="13"/>
      <c r="PO80" s="13"/>
      <c r="PP80" s="13"/>
      <c r="PQ80" s="13"/>
      <c r="PR80" s="13"/>
      <c r="PS80" s="13"/>
      <c r="PT80" s="13"/>
      <c r="PU80" s="13"/>
      <c r="PV80" s="13"/>
      <c r="PW80" s="13"/>
      <c r="PX80" s="13"/>
      <c r="PY80" s="13"/>
      <c r="PZ80" s="13"/>
      <c r="QA80" s="13"/>
      <c r="QB80" s="13"/>
      <c r="QC80" s="13"/>
      <c r="QD80" s="13"/>
      <c r="QE80" s="13"/>
      <c r="QF80" s="13"/>
      <c r="QG80" s="13"/>
      <c r="QH80" s="13"/>
      <c r="QI80" s="13"/>
      <c r="QJ80" s="13"/>
      <c r="QK80" s="13"/>
      <c r="QL80" s="13"/>
      <c r="QM80" s="13"/>
      <c r="QN80" s="13"/>
      <c r="QO80" s="13"/>
      <c r="QP80" s="13"/>
      <c r="QQ80" s="13"/>
      <c r="QR80" s="13"/>
      <c r="QS80" s="13"/>
      <c r="QT80" s="13"/>
      <c r="QU80" s="13"/>
      <c r="QV80" s="13"/>
      <c r="QW80" s="13"/>
      <c r="QX80" s="13"/>
      <c r="QY80" s="13"/>
      <c r="QZ80" s="13"/>
      <c r="RA80" s="13"/>
      <c r="RB80" s="13"/>
      <c r="RC80" s="13"/>
      <c r="RD80" s="13"/>
      <c r="RE80" s="13"/>
      <c r="RF80" s="13"/>
      <c r="RG80" s="13"/>
      <c r="RH80" s="13"/>
      <c r="RI80" s="13"/>
      <c r="RJ80" s="13"/>
      <c r="RK80" s="13"/>
      <c r="RL80" s="13"/>
      <c r="RM80" s="13"/>
      <c r="RN80" s="13"/>
      <c r="RO80" s="13"/>
      <c r="RP80" s="13"/>
      <c r="RQ80" s="13"/>
      <c r="RR80" s="13"/>
      <c r="RS80" s="13"/>
      <c r="RT80" s="13"/>
      <c r="RU80" s="13"/>
      <c r="RV80" s="13"/>
      <c r="RW80" s="13"/>
      <c r="RX80" s="13"/>
      <c r="RY80" s="13"/>
      <c r="RZ80" s="13"/>
      <c r="SA80" s="13"/>
      <c r="SB80" s="13"/>
      <c r="SC80" s="13"/>
      <c r="SD80" s="13"/>
      <c r="SE80" s="13"/>
      <c r="SF80" s="13"/>
      <c r="SG80" s="13"/>
      <c r="SH80" s="13"/>
      <c r="SI80" s="13"/>
      <c r="SJ80" s="13"/>
      <c r="SK80" s="13"/>
      <c r="SL80" s="13"/>
      <c r="SM80" s="13"/>
      <c r="SN80" s="13"/>
      <c r="SO80" s="13"/>
      <c r="SP80" s="13"/>
      <c r="SQ80" s="13"/>
      <c r="SR80" s="13"/>
      <c r="SS80" s="13"/>
      <c r="ST80" s="13"/>
      <c r="SU80" s="13"/>
      <c r="SV80" s="13"/>
      <c r="SW80" s="13"/>
      <c r="SX80" s="13"/>
      <c r="SY80" s="13"/>
      <c r="SZ80" s="13"/>
      <c r="TA80" s="13"/>
      <c r="TB80" s="13"/>
      <c r="TC80" s="13"/>
      <c r="TD80" s="13"/>
      <c r="TE80" s="13"/>
      <c r="TF80" s="13"/>
      <c r="TG80" s="13"/>
      <c r="TH80" s="13"/>
      <c r="TI80" s="13"/>
      <c r="TJ80" s="13"/>
      <c r="TK80" s="13"/>
      <c r="TL80" s="13"/>
      <c r="TM80" s="13"/>
      <c r="TN80" s="13"/>
      <c r="TO80" s="13"/>
      <c r="TP80" s="13"/>
      <c r="TQ80" s="13"/>
      <c r="TR80" s="13"/>
      <c r="TS80" s="13"/>
      <c r="TT80" s="13"/>
      <c r="TU80" s="13"/>
      <c r="TV80" s="13"/>
      <c r="TW80" s="13"/>
      <c r="TX80" s="13"/>
      <c r="TY80" s="13"/>
      <c r="TZ80" s="13"/>
      <c r="UA80" s="13"/>
      <c r="UB80" s="13"/>
      <c r="UC80" s="13"/>
      <c r="UD80" s="13"/>
      <c r="UE80" s="13"/>
      <c r="UF80" s="13"/>
    </row>
    <row r="81" spans="1:552" s="319" customFormat="1">
      <c r="A81" s="320" t="s">
        <v>689</v>
      </c>
      <c r="B81" s="321" t="s">
        <v>690</v>
      </c>
      <c r="C81" s="322" t="s">
        <v>689</v>
      </c>
      <c r="D81" s="323" t="s">
        <v>691</v>
      </c>
      <c r="E81" s="322" t="s">
        <v>689</v>
      </c>
      <c r="F81" s="321" t="s">
        <v>674</v>
      </c>
      <c r="G81" s="322" t="s">
        <v>689</v>
      </c>
      <c r="H81" s="324" t="s">
        <v>395</v>
      </c>
      <c r="N81" s="319" t="s">
        <v>675</v>
      </c>
      <c r="O81" s="319" t="s">
        <v>676</v>
      </c>
      <c r="Q81" s="319" t="s">
        <v>677</v>
      </c>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c r="IW81" s="13"/>
      <c r="IX81" s="13"/>
      <c r="IY81" s="13"/>
      <c r="IZ81" s="13"/>
      <c r="JA81" s="13"/>
      <c r="JB81" s="13"/>
      <c r="JC81" s="13"/>
      <c r="JD81" s="13"/>
      <c r="JE81" s="13"/>
      <c r="JF81" s="13"/>
      <c r="JG81" s="13"/>
      <c r="JH81" s="13"/>
      <c r="JI81" s="13"/>
      <c r="JJ81" s="13"/>
      <c r="JK81" s="13"/>
      <c r="JL81" s="13"/>
      <c r="JM81" s="13"/>
      <c r="JN81" s="13"/>
      <c r="JO81" s="13"/>
      <c r="JP81" s="13"/>
      <c r="JQ81" s="13"/>
      <c r="JR81" s="13"/>
      <c r="JS81" s="13"/>
      <c r="JT81" s="13"/>
      <c r="JU81" s="13"/>
      <c r="JV81" s="13"/>
      <c r="JW81" s="13"/>
      <c r="JX81" s="13"/>
      <c r="JY81" s="13"/>
      <c r="JZ81" s="13"/>
      <c r="KA81" s="13"/>
      <c r="KB81" s="13"/>
      <c r="KC81" s="13"/>
      <c r="KD81" s="13"/>
      <c r="KE81" s="13"/>
      <c r="KF81" s="13"/>
      <c r="KG81" s="13"/>
      <c r="KH81" s="13"/>
      <c r="KI81" s="13"/>
      <c r="KJ81" s="13"/>
      <c r="KK81" s="13"/>
      <c r="KL81" s="13"/>
      <c r="KM81" s="13"/>
      <c r="KN81" s="13"/>
      <c r="KO81" s="13"/>
      <c r="KP81" s="13"/>
      <c r="KQ81" s="13"/>
      <c r="KR81" s="13"/>
      <c r="KS81" s="13"/>
      <c r="KT81" s="13"/>
      <c r="KU81" s="13"/>
      <c r="KV81" s="13"/>
      <c r="KW81" s="13"/>
      <c r="KX81" s="13"/>
      <c r="KY81" s="13"/>
      <c r="KZ81" s="13"/>
      <c r="LA81" s="13"/>
      <c r="LB81" s="13"/>
      <c r="LC81" s="13"/>
      <c r="LD81" s="13"/>
      <c r="LE81" s="13"/>
      <c r="LF81" s="13"/>
      <c r="LG81" s="13"/>
      <c r="LH81" s="13"/>
      <c r="LI81" s="13"/>
      <c r="LJ81" s="13"/>
      <c r="LK81" s="13"/>
      <c r="LL81" s="13"/>
      <c r="LM81" s="13"/>
      <c r="LN81" s="13"/>
      <c r="LO81" s="13"/>
      <c r="LP81" s="13"/>
      <c r="LQ81" s="13"/>
      <c r="LR81" s="13"/>
      <c r="LS81" s="13"/>
      <c r="LT81" s="13"/>
      <c r="LU81" s="13"/>
      <c r="LV81" s="13"/>
      <c r="LW81" s="13"/>
      <c r="LX81" s="13"/>
      <c r="LY81" s="13"/>
      <c r="LZ81" s="13"/>
      <c r="MA81" s="13"/>
      <c r="MB81" s="13"/>
      <c r="MC81" s="13"/>
      <c r="MD81" s="13"/>
      <c r="ME81" s="13"/>
      <c r="MF81" s="13"/>
      <c r="MG81" s="13"/>
      <c r="MH81" s="13"/>
      <c r="MI81" s="13"/>
      <c r="MJ81" s="13"/>
      <c r="MK81" s="13"/>
      <c r="ML81" s="13"/>
      <c r="MM81" s="13"/>
      <c r="MN81" s="13"/>
      <c r="MO81" s="13"/>
      <c r="MP81" s="13"/>
      <c r="MQ81" s="13"/>
      <c r="MR81" s="13"/>
      <c r="MS81" s="13"/>
      <c r="MT81" s="13"/>
      <c r="MU81" s="13"/>
      <c r="MV81" s="13"/>
      <c r="MW81" s="13"/>
      <c r="MX81" s="13"/>
      <c r="MY81" s="13"/>
      <c r="MZ81" s="13"/>
      <c r="NA81" s="13"/>
      <c r="NB81" s="13"/>
      <c r="NC81" s="13"/>
      <c r="ND81" s="13"/>
      <c r="NE81" s="13"/>
      <c r="NF81" s="13"/>
      <c r="NG81" s="13"/>
      <c r="NH81" s="13"/>
      <c r="NI81" s="13"/>
      <c r="NJ81" s="13"/>
      <c r="NK81" s="13"/>
      <c r="NL81" s="13"/>
      <c r="NM81" s="13"/>
      <c r="NN81" s="13"/>
      <c r="NO81" s="13"/>
      <c r="NP81" s="13"/>
      <c r="NQ81" s="13"/>
      <c r="NR81" s="13"/>
      <c r="NS81" s="13"/>
      <c r="NT81" s="13"/>
      <c r="NU81" s="13"/>
      <c r="NV81" s="13"/>
      <c r="NW81" s="13"/>
      <c r="NX81" s="13"/>
      <c r="NY81" s="13"/>
      <c r="NZ81" s="13"/>
      <c r="OA81" s="13"/>
      <c r="OB81" s="13"/>
      <c r="OC81" s="13"/>
      <c r="OD81" s="13"/>
      <c r="OE81" s="13"/>
      <c r="OF81" s="13"/>
      <c r="OG81" s="13"/>
      <c r="OH81" s="13"/>
      <c r="OI81" s="13"/>
      <c r="OJ81" s="13"/>
      <c r="OK81" s="13"/>
      <c r="OL81" s="13"/>
      <c r="OM81" s="13"/>
      <c r="ON81" s="13"/>
      <c r="OO81" s="13"/>
      <c r="OP81" s="13"/>
      <c r="OQ81" s="13"/>
      <c r="OR81" s="13"/>
      <c r="OS81" s="13"/>
      <c r="OT81" s="13"/>
      <c r="OU81" s="13"/>
      <c r="OV81" s="13"/>
      <c r="OW81" s="13"/>
      <c r="OX81" s="13"/>
      <c r="OY81" s="13"/>
      <c r="OZ81" s="13"/>
      <c r="PA81" s="13"/>
      <c r="PB81" s="13"/>
      <c r="PC81" s="13"/>
      <c r="PD81" s="13"/>
      <c r="PE81" s="13"/>
      <c r="PF81" s="13"/>
      <c r="PG81" s="13"/>
      <c r="PH81" s="13"/>
      <c r="PI81" s="13"/>
      <c r="PJ81" s="13"/>
      <c r="PK81" s="13"/>
      <c r="PL81" s="13"/>
      <c r="PM81" s="13"/>
      <c r="PN81" s="13"/>
      <c r="PO81" s="13"/>
      <c r="PP81" s="13"/>
      <c r="PQ81" s="13"/>
      <c r="PR81" s="13"/>
      <c r="PS81" s="13"/>
      <c r="PT81" s="13"/>
      <c r="PU81" s="13"/>
      <c r="PV81" s="13"/>
      <c r="PW81" s="13"/>
      <c r="PX81" s="13"/>
      <c r="PY81" s="13"/>
      <c r="PZ81" s="13"/>
      <c r="QA81" s="13"/>
      <c r="QB81" s="13"/>
      <c r="QC81" s="13"/>
      <c r="QD81" s="13"/>
      <c r="QE81" s="13"/>
      <c r="QF81" s="13"/>
      <c r="QG81" s="13"/>
      <c r="QH81" s="13"/>
      <c r="QI81" s="13"/>
      <c r="QJ81" s="13"/>
      <c r="QK81" s="13"/>
      <c r="QL81" s="13"/>
      <c r="QM81" s="13"/>
      <c r="QN81" s="13"/>
      <c r="QO81" s="13"/>
      <c r="QP81" s="13"/>
      <c r="QQ81" s="13"/>
      <c r="QR81" s="13"/>
      <c r="QS81" s="13"/>
      <c r="QT81" s="13"/>
      <c r="QU81" s="13"/>
      <c r="QV81" s="13"/>
      <c r="QW81" s="13"/>
      <c r="QX81" s="13"/>
      <c r="QY81" s="13"/>
      <c r="QZ81" s="13"/>
      <c r="RA81" s="13"/>
      <c r="RB81" s="13"/>
      <c r="RC81" s="13"/>
      <c r="RD81" s="13"/>
      <c r="RE81" s="13"/>
      <c r="RF81" s="13"/>
      <c r="RG81" s="13"/>
      <c r="RH81" s="13"/>
      <c r="RI81" s="13"/>
      <c r="RJ81" s="13"/>
      <c r="RK81" s="13"/>
      <c r="RL81" s="13"/>
      <c r="RM81" s="13"/>
      <c r="RN81" s="13"/>
      <c r="RO81" s="13"/>
      <c r="RP81" s="13"/>
      <c r="RQ81" s="13"/>
      <c r="RR81" s="13"/>
      <c r="RS81" s="13"/>
      <c r="RT81" s="13"/>
      <c r="RU81" s="13"/>
      <c r="RV81" s="13"/>
      <c r="RW81" s="13"/>
      <c r="RX81" s="13"/>
      <c r="RY81" s="13"/>
      <c r="RZ81" s="13"/>
      <c r="SA81" s="13"/>
      <c r="SB81" s="13"/>
      <c r="SC81" s="13"/>
      <c r="SD81" s="13"/>
      <c r="SE81" s="13"/>
      <c r="SF81" s="13"/>
      <c r="SG81" s="13"/>
      <c r="SH81" s="13"/>
      <c r="SI81" s="13"/>
      <c r="SJ81" s="13"/>
      <c r="SK81" s="13"/>
      <c r="SL81" s="13"/>
      <c r="SM81" s="13"/>
      <c r="SN81" s="13"/>
      <c r="SO81" s="13"/>
      <c r="SP81" s="13"/>
      <c r="SQ81" s="13"/>
      <c r="SR81" s="13"/>
      <c r="SS81" s="13"/>
      <c r="ST81" s="13"/>
      <c r="SU81" s="13"/>
      <c r="SV81" s="13"/>
      <c r="SW81" s="13"/>
      <c r="SX81" s="13"/>
      <c r="SY81" s="13"/>
      <c r="SZ81" s="13"/>
      <c r="TA81" s="13"/>
      <c r="TB81" s="13"/>
      <c r="TC81" s="13"/>
      <c r="TD81" s="13"/>
      <c r="TE81" s="13"/>
      <c r="TF81" s="13"/>
      <c r="TG81" s="13"/>
      <c r="TH81" s="13"/>
      <c r="TI81" s="13"/>
      <c r="TJ81" s="13"/>
      <c r="TK81" s="13"/>
      <c r="TL81" s="13"/>
      <c r="TM81" s="13"/>
      <c r="TN81" s="13"/>
      <c r="TO81" s="13"/>
      <c r="TP81" s="13"/>
      <c r="TQ81" s="13"/>
      <c r="TR81" s="13"/>
      <c r="TS81" s="13"/>
      <c r="TT81" s="13"/>
      <c r="TU81" s="13"/>
      <c r="TV81" s="13"/>
      <c r="TW81" s="13"/>
      <c r="TX81" s="13"/>
      <c r="TY81" s="13"/>
      <c r="TZ81" s="13"/>
      <c r="UA81" s="13"/>
      <c r="UB81" s="13"/>
      <c r="UC81" s="13"/>
      <c r="UD81" s="13"/>
      <c r="UE81" s="13"/>
      <c r="UF81" s="13"/>
    </row>
    <row r="82" spans="1:552">
      <c r="A82" s="286" t="s">
        <v>692</v>
      </c>
      <c r="B82" s="312" t="s">
        <v>404</v>
      </c>
      <c r="C82" s="288" t="s">
        <v>692</v>
      </c>
      <c r="D82" s="287" t="s">
        <v>693</v>
      </c>
      <c r="E82" s="288" t="s">
        <v>692</v>
      </c>
      <c r="F82" s="312" t="s">
        <v>674</v>
      </c>
      <c r="G82" s="288" t="s">
        <v>692</v>
      </c>
      <c r="H82" s="289" t="s">
        <v>395</v>
      </c>
      <c r="I82" s="13"/>
      <c r="J82" s="13"/>
      <c r="K82" s="13"/>
      <c r="L82" s="13"/>
      <c r="M82" s="13"/>
      <c r="N82" s="173" t="s">
        <v>675</v>
      </c>
      <c r="O82" s="173" t="s">
        <v>676</v>
      </c>
      <c r="Q82" s="173" t="s">
        <v>677</v>
      </c>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c r="IW82" s="13"/>
      <c r="IX82" s="13"/>
      <c r="IY82" s="13"/>
      <c r="IZ82" s="13"/>
      <c r="JA82" s="13"/>
      <c r="JB82" s="13"/>
      <c r="JC82" s="13"/>
      <c r="JD82" s="13"/>
      <c r="JE82" s="13"/>
      <c r="JF82" s="13"/>
      <c r="JG82" s="13"/>
      <c r="JH82" s="13"/>
      <c r="JI82" s="13"/>
      <c r="JJ82" s="13"/>
      <c r="JK82" s="13"/>
      <c r="JL82" s="13"/>
      <c r="JM82" s="13"/>
      <c r="JN82" s="13"/>
      <c r="JO82" s="13"/>
      <c r="JP82" s="13"/>
      <c r="JQ82" s="13"/>
      <c r="JR82" s="13"/>
      <c r="JS82" s="13"/>
      <c r="JT82" s="13"/>
      <c r="JU82" s="13"/>
      <c r="JV82" s="13"/>
      <c r="JW82" s="13"/>
      <c r="JX82" s="13"/>
      <c r="JY82" s="13"/>
      <c r="JZ82" s="13"/>
      <c r="KA82" s="13"/>
      <c r="KB82" s="13"/>
      <c r="KC82" s="13"/>
      <c r="KD82" s="13"/>
      <c r="KE82" s="13"/>
      <c r="KF82" s="13"/>
      <c r="KG82" s="13"/>
      <c r="KH82" s="13"/>
      <c r="KI82" s="13"/>
      <c r="KJ82" s="13"/>
      <c r="KK82" s="13"/>
      <c r="KL82" s="13"/>
      <c r="KM82" s="13"/>
      <c r="KN82" s="13"/>
      <c r="KO82" s="13"/>
      <c r="KP82" s="13"/>
      <c r="KQ82" s="13"/>
      <c r="KR82" s="13"/>
      <c r="KS82" s="13"/>
      <c r="KT82" s="13"/>
      <c r="KU82" s="13"/>
      <c r="KV82" s="13"/>
      <c r="KW82" s="13"/>
      <c r="KX82" s="13"/>
      <c r="KY82" s="13"/>
      <c r="KZ82" s="13"/>
      <c r="LA82" s="13"/>
      <c r="LB82" s="13"/>
      <c r="LC82" s="13"/>
      <c r="LD82" s="13"/>
      <c r="LE82" s="13"/>
      <c r="LF82" s="13"/>
      <c r="LG82" s="13"/>
      <c r="LH82" s="13"/>
      <c r="LI82" s="13"/>
      <c r="LJ82" s="13"/>
      <c r="LK82" s="13"/>
      <c r="LL82" s="13"/>
      <c r="LM82" s="13"/>
      <c r="LN82" s="13"/>
      <c r="LO82" s="13"/>
      <c r="LP82" s="13"/>
      <c r="LQ82" s="13"/>
      <c r="LR82" s="13"/>
      <c r="LS82" s="13"/>
      <c r="LT82" s="13"/>
      <c r="LU82" s="13"/>
      <c r="LV82" s="13"/>
      <c r="LW82" s="13"/>
      <c r="LX82" s="13"/>
      <c r="LY82" s="13"/>
      <c r="LZ82" s="13"/>
      <c r="MA82" s="13"/>
      <c r="MB82" s="13"/>
      <c r="MC82" s="13"/>
      <c r="MD82" s="13"/>
      <c r="ME82" s="13"/>
      <c r="MF82" s="13"/>
      <c r="MG82" s="13"/>
      <c r="MH82" s="13"/>
      <c r="MI82" s="13"/>
      <c r="MJ82" s="13"/>
      <c r="MK82" s="13"/>
      <c r="ML82" s="13"/>
      <c r="MM82" s="13"/>
      <c r="MN82" s="13"/>
      <c r="MO82" s="13"/>
      <c r="MP82" s="13"/>
      <c r="MQ82" s="13"/>
      <c r="MR82" s="13"/>
      <c r="MS82" s="13"/>
      <c r="MT82" s="13"/>
      <c r="MU82" s="13"/>
      <c r="MV82" s="13"/>
      <c r="MW82" s="13"/>
      <c r="MX82" s="13"/>
      <c r="MY82" s="13"/>
      <c r="MZ82" s="13"/>
      <c r="NA82" s="13"/>
      <c r="NB82" s="13"/>
      <c r="NC82" s="13"/>
      <c r="ND82" s="13"/>
      <c r="NE82" s="13"/>
      <c r="NF82" s="13"/>
      <c r="NG82" s="13"/>
      <c r="NH82" s="13"/>
      <c r="NI82" s="13"/>
      <c r="NJ82" s="13"/>
      <c r="NK82" s="13"/>
      <c r="NL82" s="13"/>
      <c r="NM82" s="13"/>
      <c r="NN82" s="13"/>
      <c r="NO82" s="13"/>
      <c r="NP82" s="13"/>
      <c r="NQ82" s="13"/>
      <c r="NR82" s="13"/>
      <c r="NS82" s="13"/>
      <c r="NT82" s="13"/>
      <c r="NU82" s="13"/>
      <c r="NV82" s="13"/>
      <c r="NW82" s="13"/>
      <c r="NX82" s="13"/>
      <c r="NY82" s="13"/>
      <c r="NZ82" s="13"/>
      <c r="OA82" s="13"/>
      <c r="OB82" s="13"/>
      <c r="OC82" s="13"/>
      <c r="OD82" s="13"/>
      <c r="OE82" s="13"/>
      <c r="OF82" s="13"/>
      <c r="OG82" s="13"/>
      <c r="OH82" s="13"/>
      <c r="OI82" s="13"/>
      <c r="OJ82" s="13"/>
      <c r="OK82" s="13"/>
      <c r="OL82" s="13"/>
      <c r="OM82" s="13"/>
      <c r="ON82" s="13"/>
      <c r="OO82" s="13"/>
      <c r="OP82" s="13"/>
      <c r="OQ82" s="13"/>
      <c r="OR82" s="13"/>
      <c r="OS82" s="13"/>
      <c r="OT82" s="13"/>
      <c r="OU82" s="13"/>
      <c r="OV82" s="13"/>
      <c r="OW82" s="13"/>
      <c r="OX82" s="13"/>
      <c r="OY82" s="13"/>
      <c r="OZ82" s="13"/>
      <c r="PA82" s="13"/>
      <c r="PB82" s="13"/>
      <c r="PC82" s="13"/>
      <c r="PD82" s="13"/>
      <c r="PE82" s="13"/>
      <c r="PF82" s="13"/>
      <c r="PG82" s="13"/>
      <c r="PH82" s="13"/>
      <c r="PI82" s="13"/>
      <c r="PJ82" s="13"/>
      <c r="PK82" s="13"/>
      <c r="PL82" s="13"/>
      <c r="PM82" s="13"/>
      <c r="PN82" s="13"/>
      <c r="PO82" s="13"/>
      <c r="PP82" s="13"/>
      <c r="PQ82" s="13"/>
      <c r="PR82" s="13"/>
      <c r="PS82" s="13"/>
      <c r="PT82" s="13"/>
      <c r="PU82" s="13"/>
      <c r="PV82" s="13"/>
      <c r="PW82" s="13"/>
      <c r="PX82" s="13"/>
      <c r="PY82" s="13"/>
      <c r="PZ82" s="13"/>
      <c r="QA82" s="13"/>
      <c r="QB82" s="13"/>
      <c r="QC82" s="13"/>
      <c r="QD82" s="13"/>
      <c r="QE82" s="13"/>
      <c r="QF82" s="13"/>
      <c r="QG82" s="13"/>
      <c r="QH82" s="13"/>
      <c r="QI82" s="13"/>
      <c r="QJ82" s="13"/>
      <c r="QK82" s="13"/>
      <c r="QL82" s="13"/>
      <c r="QM82" s="13"/>
      <c r="QN82" s="13"/>
      <c r="QO82" s="13"/>
      <c r="QP82" s="13"/>
      <c r="QQ82" s="13"/>
      <c r="QR82" s="13"/>
      <c r="QS82" s="13"/>
      <c r="QT82" s="13"/>
      <c r="QU82" s="13"/>
      <c r="QV82" s="13"/>
      <c r="QW82" s="13"/>
      <c r="QX82" s="13"/>
      <c r="QY82" s="13"/>
      <c r="QZ82" s="13"/>
      <c r="RA82" s="13"/>
      <c r="RB82" s="13"/>
      <c r="RC82" s="13"/>
      <c r="RD82" s="13"/>
      <c r="RE82" s="13"/>
      <c r="RF82" s="13"/>
      <c r="RG82" s="13"/>
      <c r="RH82" s="13"/>
      <c r="RI82" s="13"/>
      <c r="RJ82" s="13"/>
      <c r="RK82" s="13"/>
      <c r="RL82" s="13"/>
      <c r="RM82" s="13"/>
      <c r="RN82" s="13"/>
      <c r="RO82" s="13"/>
      <c r="RP82" s="13"/>
      <c r="RQ82" s="13"/>
      <c r="RR82" s="13"/>
      <c r="RS82" s="13"/>
      <c r="RT82" s="13"/>
      <c r="RU82" s="13"/>
      <c r="RV82" s="13"/>
      <c r="RW82" s="13"/>
      <c r="RX82" s="13"/>
      <c r="RY82" s="13"/>
      <c r="RZ82" s="13"/>
      <c r="SA82" s="13"/>
      <c r="SB82" s="13"/>
      <c r="SC82" s="13"/>
      <c r="SD82" s="13"/>
      <c r="SE82" s="13"/>
      <c r="SF82" s="13"/>
      <c r="SG82" s="13"/>
      <c r="SH82" s="13"/>
      <c r="SI82" s="13"/>
      <c r="SJ82" s="13"/>
      <c r="SK82" s="13"/>
      <c r="SL82" s="13"/>
      <c r="SM82" s="13"/>
      <c r="SN82" s="13"/>
      <c r="SO82" s="13"/>
      <c r="SP82" s="13"/>
      <c r="SQ82" s="13"/>
      <c r="SR82" s="13"/>
      <c r="SS82" s="13"/>
      <c r="ST82" s="13"/>
      <c r="SU82" s="13"/>
      <c r="SV82" s="13"/>
      <c r="SW82" s="13"/>
      <c r="SX82" s="13"/>
      <c r="SY82" s="13"/>
      <c r="SZ82" s="13"/>
      <c r="TA82" s="13"/>
      <c r="TB82" s="13"/>
      <c r="TC82" s="13"/>
      <c r="TD82" s="13"/>
      <c r="TE82" s="13"/>
      <c r="TF82" s="13"/>
      <c r="TG82" s="13"/>
      <c r="TH82" s="13"/>
      <c r="TI82" s="13"/>
      <c r="TJ82" s="13"/>
      <c r="TK82" s="13"/>
      <c r="TL82" s="13"/>
      <c r="TM82" s="13"/>
      <c r="TN82" s="13"/>
      <c r="TO82" s="13"/>
      <c r="TP82" s="13"/>
      <c r="TQ82" s="13"/>
      <c r="TR82" s="13"/>
      <c r="TS82" s="13"/>
      <c r="TT82" s="13"/>
      <c r="TU82" s="13"/>
      <c r="TV82" s="13"/>
      <c r="TW82" s="13"/>
      <c r="TX82" s="13"/>
      <c r="TY82" s="13"/>
      <c r="TZ82" s="13"/>
      <c r="UA82" s="13"/>
      <c r="UB82" s="13"/>
      <c r="UC82" s="13"/>
      <c r="UD82" s="13"/>
      <c r="UE82" s="13"/>
      <c r="UF82" s="13"/>
    </row>
    <row r="83" spans="1:552">
      <c r="A83" s="286" t="s">
        <v>694</v>
      </c>
      <c r="B83" s="312" t="s">
        <v>404</v>
      </c>
      <c r="C83" s="288" t="s">
        <v>694</v>
      </c>
      <c r="D83" s="287" t="s">
        <v>695</v>
      </c>
      <c r="E83" s="288" t="s">
        <v>694</v>
      </c>
      <c r="F83" s="312" t="s">
        <v>674</v>
      </c>
      <c r="G83" s="288" t="s">
        <v>694</v>
      </c>
      <c r="H83" s="289" t="s">
        <v>395</v>
      </c>
      <c r="I83" s="13"/>
      <c r="J83" s="13"/>
      <c r="K83" s="13"/>
      <c r="L83" s="13"/>
      <c r="M83" s="13"/>
      <c r="N83" s="173" t="s">
        <v>675</v>
      </c>
      <c r="O83" s="173" t="s">
        <v>676</v>
      </c>
      <c r="Q83" s="173" t="s">
        <v>677</v>
      </c>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3"/>
      <c r="LS83" s="13"/>
      <c r="LT83" s="13"/>
      <c r="LU83" s="13"/>
      <c r="LV83" s="13"/>
      <c r="LW83" s="13"/>
      <c r="LX83" s="13"/>
      <c r="LY83" s="13"/>
      <c r="LZ83" s="13"/>
      <c r="MA83" s="13"/>
      <c r="MB83" s="13"/>
      <c r="MC83" s="13"/>
      <c r="MD83" s="13"/>
      <c r="ME83" s="13"/>
      <c r="MF83" s="13"/>
      <c r="MG83" s="13"/>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3"/>
      <c r="SE83" s="13"/>
      <c r="SF83" s="13"/>
      <c r="SG83" s="13"/>
      <c r="SH83" s="13"/>
      <c r="SI83" s="13"/>
      <c r="SJ83" s="13"/>
      <c r="SK83" s="13"/>
      <c r="SL83" s="13"/>
      <c r="SM83" s="13"/>
      <c r="SN83" s="13"/>
      <c r="SO83" s="13"/>
      <c r="SP83" s="13"/>
      <c r="SQ83" s="13"/>
      <c r="SR83" s="13"/>
      <c r="SS83" s="13"/>
      <c r="ST83" s="13"/>
      <c r="SU83" s="13"/>
      <c r="SV83" s="13"/>
      <c r="SW83" s="13"/>
      <c r="SX83" s="13"/>
      <c r="SY83" s="13"/>
      <c r="SZ83" s="13"/>
      <c r="TA83" s="13"/>
      <c r="TB83" s="13"/>
      <c r="TC83" s="13"/>
      <c r="TD83" s="13"/>
      <c r="TE83" s="13"/>
      <c r="TF83" s="13"/>
      <c r="TG83" s="13"/>
      <c r="TH83" s="13"/>
      <c r="TI83" s="13"/>
      <c r="TJ83" s="13"/>
      <c r="TK83" s="13"/>
      <c r="TL83" s="13"/>
      <c r="TM83" s="13"/>
      <c r="TN83" s="13"/>
      <c r="TO83" s="13"/>
      <c r="TP83" s="13"/>
      <c r="TQ83" s="13"/>
      <c r="TR83" s="13"/>
      <c r="TS83" s="13"/>
      <c r="TT83" s="13"/>
      <c r="TU83" s="13"/>
      <c r="TV83" s="13"/>
      <c r="TW83" s="13"/>
      <c r="TX83" s="13"/>
      <c r="TY83" s="13"/>
      <c r="TZ83" s="13"/>
      <c r="UA83" s="13"/>
      <c r="UB83" s="13"/>
      <c r="UC83" s="13"/>
      <c r="UD83" s="13"/>
      <c r="UE83" s="13"/>
      <c r="UF83" s="13"/>
    </row>
    <row r="84" spans="1:552">
      <c r="A84" s="286" t="s">
        <v>696</v>
      </c>
      <c r="B84" s="312" t="s">
        <v>404</v>
      </c>
      <c r="C84" s="288" t="s">
        <v>696</v>
      </c>
      <c r="D84" s="287" t="s">
        <v>697</v>
      </c>
      <c r="E84" s="288" t="s">
        <v>696</v>
      </c>
      <c r="F84" s="312" t="s">
        <v>674</v>
      </c>
      <c r="G84" s="288" t="s">
        <v>696</v>
      </c>
      <c r="H84" s="289" t="s">
        <v>395</v>
      </c>
      <c r="I84" s="13"/>
      <c r="J84" s="13"/>
      <c r="K84" s="13"/>
      <c r="L84" s="13"/>
      <c r="M84" s="13"/>
      <c r="N84" s="173" t="s">
        <v>675</v>
      </c>
      <c r="O84" s="173" t="s">
        <v>676</v>
      </c>
      <c r="Q84" s="173" t="s">
        <v>677</v>
      </c>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3"/>
      <c r="LS84" s="13"/>
      <c r="LT84" s="13"/>
      <c r="LU84" s="13"/>
      <c r="LV84" s="13"/>
      <c r="LW84" s="13"/>
      <c r="LX84" s="13"/>
      <c r="LY84" s="13"/>
      <c r="LZ84" s="13"/>
      <c r="MA84" s="13"/>
      <c r="MB84" s="13"/>
      <c r="MC84" s="13"/>
      <c r="MD84" s="13"/>
      <c r="ME84" s="13"/>
      <c r="MF84" s="13"/>
      <c r="MG84" s="13"/>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3"/>
      <c r="SE84" s="13"/>
      <c r="SF84" s="13"/>
      <c r="SG84" s="13"/>
      <c r="SH84" s="13"/>
      <c r="SI84" s="13"/>
      <c r="SJ84" s="13"/>
      <c r="SK84" s="13"/>
      <c r="SL84" s="13"/>
      <c r="SM84" s="13"/>
      <c r="SN84" s="13"/>
      <c r="SO84" s="13"/>
      <c r="SP84" s="13"/>
      <c r="SQ84" s="13"/>
      <c r="SR84" s="13"/>
      <c r="SS84" s="13"/>
      <c r="ST84" s="13"/>
      <c r="SU84" s="13"/>
      <c r="SV84" s="13"/>
      <c r="SW84" s="13"/>
      <c r="SX84" s="13"/>
      <c r="SY84" s="13"/>
      <c r="SZ84" s="13"/>
      <c r="TA84" s="13"/>
      <c r="TB84" s="13"/>
      <c r="TC84" s="13"/>
      <c r="TD84" s="13"/>
      <c r="TE84" s="13"/>
      <c r="TF84" s="13"/>
      <c r="TG84" s="13"/>
      <c r="TH84" s="13"/>
      <c r="TI84" s="13"/>
      <c r="TJ84" s="13"/>
      <c r="TK84" s="13"/>
      <c r="TL84" s="13"/>
      <c r="TM84" s="13"/>
      <c r="TN84" s="13"/>
      <c r="TO84" s="13"/>
      <c r="TP84" s="13"/>
      <c r="TQ84" s="13"/>
      <c r="TR84" s="13"/>
      <c r="TS84" s="13"/>
      <c r="TT84" s="13"/>
      <c r="TU84" s="13"/>
      <c r="TV84" s="13"/>
      <c r="TW84" s="13"/>
      <c r="TX84" s="13"/>
      <c r="TY84" s="13"/>
      <c r="TZ84" s="13"/>
      <c r="UA84" s="13"/>
      <c r="UB84" s="13"/>
      <c r="UC84" s="13"/>
      <c r="UD84" s="13"/>
      <c r="UE84" s="13"/>
      <c r="UF84" s="13"/>
    </row>
    <row r="85" spans="1:552" s="319" customFormat="1">
      <c r="A85" s="320" t="s">
        <v>698</v>
      </c>
      <c r="B85" s="321" t="s">
        <v>699</v>
      </c>
      <c r="C85" s="322" t="s">
        <v>698</v>
      </c>
      <c r="D85" s="323" t="s">
        <v>700</v>
      </c>
      <c r="E85" s="322" t="s">
        <v>698</v>
      </c>
      <c r="F85" s="321" t="s">
        <v>674</v>
      </c>
      <c r="G85" s="322" t="s">
        <v>698</v>
      </c>
      <c r="H85" s="324" t="s">
        <v>395</v>
      </c>
      <c r="N85" s="319" t="s">
        <v>675</v>
      </c>
      <c r="O85" s="319" t="s">
        <v>676</v>
      </c>
      <c r="Q85" s="319" t="s">
        <v>677</v>
      </c>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c r="IS85" s="13"/>
      <c r="IT85" s="13"/>
      <c r="IU85" s="13"/>
      <c r="IV85" s="13"/>
      <c r="IW85" s="13"/>
      <c r="IX85" s="13"/>
      <c r="IY85" s="13"/>
      <c r="IZ85" s="13"/>
      <c r="JA85" s="13"/>
      <c r="JB85" s="13"/>
      <c r="JC85" s="13"/>
      <c r="JD85" s="13"/>
      <c r="JE85" s="13"/>
      <c r="JF85" s="13"/>
      <c r="JG85" s="13"/>
      <c r="JH85" s="13"/>
      <c r="JI85" s="13"/>
      <c r="JJ85" s="13"/>
      <c r="JK85" s="13"/>
      <c r="JL85" s="13"/>
      <c r="JM85" s="13"/>
      <c r="JN85" s="13"/>
      <c r="JO85" s="13"/>
      <c r="JP85" s="13"/>
      <c r="JQ85" s="13"/>
      <c r="JR85" s="13"/>
      <c r="JS85" s="13"/>
      <c r="JT85" s="13"/>
      <c r="JU85" s="13"/>
      <c r="JV85" s="13"/>
      <c r="JW85" s="13"/>
      <c r="JX85" s="13"/>
      <c r="JY85" s="13"/>
      <c r="JZ85" s="13"/>
      <c r="KA85" s="13"/>
      <c r="KB85" s="13"/>
      <c r="KC85" s="13"/>
      <c r="KD85" s="13"/>
      <c r="KE85" s="13"/>
      <c r="KF85" s="13"/>
      <c r="KG85" s="13"/>
      <c r="KH85" s="13"/>
      <c r="KI85" s="13"/>
      <c r="KJ85" s="13"/>
      <c r="KK85" s="13"/>
      <c r="KL85" s="13"/>
      <c r="KM85" s="13"/>
      <c r="KN85" s="13"/>
      <c r="KO85" s="13"/>
      <c r="KP85" s="13"/>
      <c r="KQ85" s="13"/>
      <c r="KR85" s="13"/>
      <c r="KS85" s="13"/>
      <c r="KT85" s="13"/>
      <c r="KU85" s="13"/>
      <c r="KV85" s="13"/>
      <c r="KW85" s="13"/>
      <c r="KX85" s="13"/>
      <c r="KY85" s="13"/>
      <c r="KZ85" s="13"/>
      <c r="LA85" s="13"/>
      <c r="LB85" s="13"/>
      <c r="LC85" s="13"/>
      <c r="LD85" s="13"/>
      <c r="LE85" s="13"/>
      <c r="LF85" s="13"/>
      <c r="LG85" s="13"/>
      <c r="LH85" s="13"/>
      <c r="LI85" s="13"/>
      <c r="LJ85" s="13"/>
      <c r="LK85" s="13"/>
      <c r="LL85" s="13"/>
      <c r="LM85" s="13"/>
      <c r="LN85" s="13"/>
      <c r="LO85" s="13"/>
      <c r="LP85" s="13"/>
      <c r="LQ85" s="13"/>
      <c r="LR85" s="13"/>
      <c r="LS85" s="13"/>
      <c r="LT85" s="13"/>
      <c r="LU85" s="13"/>
      <c r="LV85" s="13"/>
      <c r="LW85" s="13"/>
      <c r="LX85" s="13"/>
      <c r="LY85" s="13"/>
      <c r="LZ85" s="13"/>
      <c r="MA85" s="13"/>
      <c r="MB85" s="13"/>
      <c r="MC85" s="13"/>
      <c r="MD85" s="13"/>
      <c r="ME85" s="13"/>
      <c r="MF85" s="13"/>
      <c r="MG85" s="13"/>
      <c r="MH85" s="13"/>
      <c r="MI85" s="13"/>
      <c r="MJ85" s="13"/>
      <c r="MK85" s="13"/>
      <c r="ML85" s="13"/>
      <c r="MM85" s="13"/>
      <c r="MN85" s="13"/>
      <c r="MO85" s="13"/>
      <c r="MP85" s="13"/>
      <c r="MQ85" s="13"/>
      <c r="MR85" s="13"/>
      <c r="MS85" s="13"/>
      <c r="MT85" s="13"/>
      <c r="MU85" s="13"/>
      <c r="MV85" s="13"/>
      <c r="MW85" s="13"/>
      <c r="MX85" s="13"/>
      <c r="MY85" s="13"/>
      <c r="MZ85" s="13"/>
      <c r="NA85" s="13"/>
      <c r="NB85" s="13"/>
      <c r="NC85" s="13"/>
      <c r="ND85" s="13"/>
      <c r="NE85" s="13"/>
      <c r="NF85" s="13"/>
      <c r="NG85" s="13"/>
      <c r="NH85" s="13"/>
      <c r="NI85" s="13"/>
      <c r="NJ85" s="13"/>
      <c r="NK85" s="13"/>
      <c r="NL85" s="13"/>
      <c r="NM85" s="13"/>
      <c r="NN85" s="13"/>
      <c r="NO85" s="13"/>
      <c r="NP85" s="13"/>
      <c r="NQ85" s="13"/>
      <c r="NR85" s="13"/>
      <c r="NS85" s="13"/>
      <c r="NT85" s="13"/>
      <c r="NU85" s="13"/>
      <c r="NV85" s="13"/>
      <c r="NW85" s="13"/>
      <c r="NX85" s="13"/>
      <c r="NY85" s="13"/>
      <c r="NZ85" s="13"/>
      <c r="OA85" s="13"/>
      <c r="OB85" s="13"/>
      <c r="OC85" s="13"/>
      <c r="OD85" s="13"/>
      <c r="OE85" s="13"/>
      <c r="OF85" s="13"/>
      <c r="OG85" s="13"/>
      <c r="OH85" s="13"/>
      <c r="OI85" s="13"/>
      <c r="OJ85" s="13"/>
      <c r="OK85" s="13"/>
      <c r="OL85" s="13"/>
      <c r="OM85" s="13"/>
      <c r="ON85" s="13"/>
      <c r="OO85" s="13"/>
      <c r="OP85" s="13"/>
      <c r="OQ85" s="13"/>
      <c r="OR85" s="13"/>
      <c r="OS85" s="13"/>
      <c r="OT85" s="13"/>
      <c r="OU85" s="13"/>
      <c r="OV85" s="13"/>
      <c r="OW85" s="13"/>
      <c r="OX85" s="13"/>
      <c r="OY85" s="13"/>
      <c r="OZ85" s="13"/>
      <c r="PA85" s="13"/>
      <c r="PB85" s="13"/>
      <c r="PC85" s="13"/>
      <c r="PD85" s="13"/>
      <c r="PE85" s="13"/>
      <c r="PF85" s="13"/>
      <c r="PG85" s="13"/>
      <c r="PH85" s="13"/>
      <c r="PI85" s="13"/>
      <c r="PJ85" s="13"/>
      <c r="PK85" s="13"/>
      <c r="PL85" s="13"/>
      <c r="PM85" s="13"/>
      <c r="PN85" s="13"/>
      <c r="PO85" s="13"/>
      <c r="PP85" s="13"/>
      <c r="PQ85" s="13"/>
      <c r="PR85" s="13"/>
      <c r="PS85" s="13"/>
      <c r="PT85" s="13"/>
      <c r="PU85" s="13"/>
      <c r="PV85" s="13"/>
      <c r="PW85" s="13"/>
      <c r="PX85" s="13"/>
      <c r="PY85" s="13"/>
      <c r="PZ85" s="13"/>
      <c r="QA85" s="13"/>
      <c r="QB85" s="13"/>
      <c r="QC85" s="13"/>
      <c r="QD85" s="13"/>
      <c r="QE85" s="13"/>
      <c r="QF85" s="13"/>
      <c r="QG85" s="13"/>
      <c r="QH85" s="13"/>
      <c r="QI85" s="13"/>
      <c r="QJ85" s="13"/>
      <c r="QK85" s="13"/>
      <c r="QL85" s="13"/>
      <c r="QM85" s="13"/>
      <c r="QN85" s="13"/>
      <c r="QO85" s="13"/>
      <c r="QP85" s="13"/>
      <c r="QQ85" s="13"/>
      <c r="QR85" s="13"/>
      <c r="QS85" s="13"/>
      <c r="QT85" s="13"/>
      <c r="QU85" s="13"/>
      <c r="QV85" s="13"/>
      <c r="QW85" s="13"/>
      <c r="QX85" s="13"/>
      <c r="QY85" s="13"/>
      <c r="QZ85" s="13"/>
      <c r="RA85" s="13"/>
      <c r="RB85" s="13"/>
      <c r="RC85" s="13"/>
      <c r="RD85" s="13"/>
      <c r="RE85" s="13"/>
      <c r="RF85" s="13"/>
      <c r="RG85" s="13"/>
      <c r="RH85" s="13"/>
      <c r="RI85" s="13"/>
      <c r="RJ85" s="13"/>
      <c r="RK85" s="13"/>
      <c r="RL85" s="13"/>
      <c r="RM85" s="13"/>
      <c r="RN85" s="13"/>
      <c r="RO85" s="13"/>
      <c r="RP85" s="13"/>
      <c r="RQ85" s="13"/>
      <c r="RR85" s="13"/>
      <c r="RS85" s="13"/>
      <c r="RT85" s="13"/>
      <c r="RU85" s="13"/>
      <c r="RV85" s="13"/>
      <c r="RW85" s="13"/>
      <c r="RX85" s="13"/>
      <c r="RY85" s="13"/>
      <c r="RZ85" s="13"/>
      <c r="SA85" s="13"/>
      <c r="SB85" s="13"/>
      <c r="SC85" s="13"/>
      <c r="SD85" s="13"/>
      <c r="SE85" s="13"/>
      <c r="SF85" s="13"/>
      <c r="SG85" s="13"/>
      <c r="SH85" s="13"/>
      <c r="SI85" s="13"/>
      <c r="SJ85" s="13"/>
      <c r="SK85" s="13"/>
      <c r="SL85" s="13"/>
      <c r="SM85" s="13"/>
      <c r="SN85" s="13"/>
      <c r="SO85" s="13"/>
      <c r="SP85" s="13"/>
      <c r="SQ85" s="13"/>
      <c r="SR85" s="13"/>
      <c r="SS85" s="13"/>
      <c r="ST85" s="13"/>
      <c r="SU85" s="13"/>
      <c r="SV85" s="13"/>
      <c r="SW85" s="13"/>
      <c r="SX85" s="13"/>
      <c r="SY85" s="13"/>
      <c r="SZ85" s="13"/>
      <c r="TA85" s="13"/>
      <c r="TB85" s="13"/>
      <c r="TC85" s="13"/>
      <c r="TD85" s="13"/>
      <c r="TE85" s="13"/>
      <c r="TF85" s="13"/>
      <c r="TG85" s="13"/>
      <c r="TH85" s="13"/>
      <c r="TI85" s="13"/>
      <c r="TJ85" s="13"/>
      <c r="TK85" s="13"/>
      <c r="TL85" s="13"/>
      <c r="TM85" s="13"/>
      <c r="TN85" s="13"/>
      <c r="TO85" s="13"/>
      <c r="TP85" s="13"/>
      <c r="TQ85" s="13"/>
      <c r="TR85" s="13"/>
      <c r="TS85" s="13"/>
      <c r="TT85" s="13"/>
      <c r="TU85" s="13"/>
      <c r="TV85" s="13"/>
      <c r="TW85" s="13"/>
      <c r="TX85" s="13"/>
      <c r="TY85" s="13"/>
      <c r="TZ85" s="13"/>
      <c r="UA85" s="13"/>
      <c r="UB85" s="13"/>
      <c r="UC85" s="13"/>
      <c r="UD85" s="13"/>
      <c r="UE85" s="13"/>
      <c r="UF85" s="13"/>
    </row>
    <row r="86" spans="1:552" s="319" customFormat="1">
      <c r="A86" s="320" t="s">
        <v>701</v>
      </c>
      <c r="B86" s="321" t="s">
        <v>699</v>
      </c>
      <c r="C86" s="322" t="s">
        <v>701</v>
      </c>
      <c r="D86" s="323" t="s">
        <v>702</v>
      </c>
      <c r="E86" s="322" t="s">
        <v>701</v>
      </c>
      <c r="F86" s="321" t="s">
        <v>674</v>
      </c>
      <c r="G86" s="322" t="s">
        <v>701</v>
      </c>
      <c r="H86" s="324" t="s">
        <v>395</v>
      </c>
      <c r="N86" s="319" t="s">
        <v>675</v>
      </c>
      <c r="O86" s="319" t="s">
        <v>676</v>
      </c>
      <c r="Q86" s="319" t="s">
        <v>677</v>
      </c>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c r="IW86" s="13"/>
      <c r="IX86" s="13"/>
      <c r="IY86" s="13"/>
      <c r="IZ86" s="13"/>
      <c r="JA86" s="13"/>
      <c r="JB86" s="13"/>
      <c r="JC86" s="13"/>
      <c r="JD86" s="13"/>
      <c r="JE86" s="13"/>
      <c r="JF86" s="13"/>
      <c r="JG86" s="13"/>
      <c r="JH86" s="13"/>
      <c r="JI86" s="13"/>
      <c r="JJ86" s="13"/>
      <c r="JK86" s="13"/>
      <c r="JL86" s="13"/>
      <c r="JM86" s="13"/>
      <c r="JN86" s="13"/>
      <c r="JO86" s="13"/>
      <c r="JP86" s="13"/>
      <c r="JQ86" s="13"/>
      <c r="JR86" s="13"/>
      <c r="JS86" s="13"/>
      <c r="JT86" s="13"/>
      <c r="JU86" s="13"/>
      <c r="JV86" s="13"/>
      <c r="JW86" s="13"/>
      <c r="JX86" s="13"/>
      <c r="JY86" s="13"/>
      <c r="JZ86" s="13"/>
      <c r="KA86" s="13"/>
      <c r="KB86" s="13"/>
      <c r="KC86" s="13"/>
      <c r="KD86" s="13"/>
      <c r="KE86" s="13"/>
      <c r="KF86" s="13"/>
      <c r="KG86" s="13"/>
      <c r="KH86" s="13"/>
      <c r="KI86" s="13"/>
      <c r="KJ86" s="13"/>
      <c r="KK86" s="13"/>
      <c r="KL86" s="13"/>
      <c r="KM86" s="13"/>
      <c r="KN86" s="13"/>
      <c r="KO86" s="13"/>
      <c r="KP86" s="13"/>
      <c r="KQ86" s="13"/>
      <c r="KR86" s="13"/>
      <c r="KS86" s="13"/>
      <c r="KT86" s="13"/>
      <c r="KU86" s="13"/>
      <c r="KV86" s="13"/>
      <c r="KW86" s="13"/>
      <c r="KX86" s="13"/>
      <c r="KY86" s="13"/>
      <c r="KZ86" s="13"/>
      <c r="LA86" s="13"/>
      <c r="LB86" s="13"/>
      <c r="LC86" s="13"/>
      <c r="LD86" s="13"/>
      <c r="LE86" s="13"/>
      <c r="LF86" s="13"/>
      <c r="LG86" s="13"/>
      <c r="LH86" s="13"/>
      <c r="LI86" s="13"/>
      <c r="LJ86" s="13"/>
      <c r="LK86" s="13"/>
      <c r="LL86" s="13"/>
      <c r="LM86" s="13"/>
      <c r="LN86" s="13"/>
      <c r="LO86" s="13"/>
      <c r="LP86" s="13"/>
      <c r="LQ86" s="13"/>
      <c r="LR86" s="13"/>
      <c r="LS86" s="13"/>
      <c r="LT86" s="13"/>
      <c r="LU86" s="13"/>
      <c r="LV86" s="13"/>
      <c r="LW86" s="13"/>
      <c r="LX86" s="13"/>
      <c r="LY86" s="13"/>
      <c r="LZ86" s="13"/>
      <c r="MA86" s="13"/>
      <c r="MB86" s="13"/>
      <c r="MC86" s="13"/>
      <c r="MD86" s="13"/>
      <c r="ME86" s="13"/>
      <c r="MF86" s="13"/>
      <c r="MG86" s="13"/>
      <c r="MH86" s="13"/>
      <c r="MI86" s="13"/>
      <c r="MJ86" s="13"/>
      <c r="MK86" s="13"/>
      <c r="ML86" s="13"/>
      <c r="MM86" s="13"/>
      <c r="MN86" s="13"/>
      <c r="MO86" s="13"/>
      <c r="MP86" s="13"/>
      <c r="MQ86" s="13"/>
      <c r="MR86" s="13"/>
      <c r="MS86" s="13"/>
      <c r="MT86" s="13"/>
      <c r="MU86" s="13"/>
      <c r="MV86" s="13"/>
      <c r="MW86" s="13"/>
      <c r="MX86" s="13"/>
      <c r="MY86" s="13"/>
      <c r="MZ86" s="13"/>
      <c r="NA86" s="13"/>
      <c r="NB86" s="13"/>
      <c r="NC86" s="13"/>
      <c r="ND86" s="13"/>
      <c r="NE86" s="13"/>
      <c r="NF86" s="13"/>
      <c r="NG86" s="13"/>
      <c r="NH86" s="13"/>
      <c r="NI86" s="13"/>
      <c r="NJ86" s="13"/>
      <c r="NK86" s="13"/>
      <c r="NL86" s="13"/>
      <c r="NM86" s="13"/>
      <c r="NN86" s="13"/>
      <c r="NO86" s="13"/>
      <c r="NP86" s="13"/>
      <c r="NQ86" s="13"/>
      <c r="NR86" s="13"/>
      <c r="NS86" s="13"/>
      <c r="NT86" s="13"/>
      <c r="NU86" s="13"/>
      <c r="NV86" s="13"/>
      <c r="NW86" s="13"/>
      <c r="NX86" s="13"/>
      <c r="NY86" s="13"/>
      <c r="NZ86" s="13"/>
      <c r="OA86" s="13"/>
      <c r="OB86" s="13"/>
      <c r="OC86" s="13"/>
      <c r="OD86" s="13"/>
      <c r="OE86" s="13"/>
      <c r="OF86" s="13"/>
      <c r="OG86" s="13"/>
      <c r="OH86" s="13"/>
      <c r="OI86" s="13"/>
      <c r="OJ86" s="13"/>
      <c r="OK86" s="13"/>
      <c r="OL86" s="13"/>
      <c r="OM86" s="13"/>
      <c r="ON86" s="13"/>
      <c r="OO86" s="13"/>
      <c r="OP86" s="13"/>
      <c r="OQ86" s="13"/>
      <c r="OR86" s="13"/>
      <c r="OS86" s="13"/>
      <c r="OT86" s="13"/>
      <c r="OU86" s="13"/>
      <c r="OV86" s="13"/>
      <c r="OW86" s="13"/>
      <c r="OX86" s="13"/>
      <c r="OY86" s="13"/>
      <c r="OZ86" s="13"/>
      <c r="PA86" s="13"/>
      <c r="PB86" s="13"/>
      <c r="PC86" s="13"/>
      <c r="PD86" s="13"/>
      <c r="PE86" s="13"/>
      <c r="PF86" s="13"/>
      <c r="PG86" s="13"/>
      <c r="PH86" s="13"/>
      <c r="PI86" s="13"/>
      <c r="PJ86" s="13"/>
      <c r="PK86" s="13"/>
      <c r="PL86" s="13"/>
      <c r="PM86" s="13"/>
      <c r="PN86" s="13"/>
      <c r="PO86" s="13"/>
      <c r="PP86" s="13"/>
      <c r="PQ86" s="13"/>
      <c r="PR86" s="13"/>
      <c r="PS86" s="13"/>
      <c r="PT86" s="13"/>
      <c r="PU86" s="13"/>
      <c r="PV86" s="13"/>
      <c r="PW86" s="13"/>
      <c r="PX86" s="13"/>
      <c r="PY86" s="13"/>
      <c r="PZ86" s="13"/>
      <c r="QA86" s="13"/>
      <c r="QB86" s="13"/>
      <c r="QC86" s="13"/>
      <c r="QD86" s="13"/>
      <c r="QE86" s="13"/>
      <c r="QF86" s="13"/>
      <c r="QG86" s="13"/>
      <c r="QH86" s="13"/>
      <c r="QI86" s="13"/>
      <c r="QJ86" s="13"/>
      <c r="QK86" s="13"/>
      <c r="QL86" s="13"/>
      <c r="QM86" s="13"/>
      <c r="QN86" s="13"/>
      <c r="QO86" s="13"/>
      <c r="QP86" s="13"/>
      <c r="QQ86" s="13"/>
      <c r="QR86" s="13"/>
      <c r="QS86" s="13"/>
      <c r="QT86" s="13"/>
      <c r="QU86" s="13"/>
      <c r="QV86" s="13"/>
      <c r="QW86" s="13"/>
      <c r="QX86" s="13"/>
      <c r="QY86" s="13"/>
      <c r="QZ86" s="13"/>
      <c r="RA86" s="13"/>
      <c r="RB86" s="13"/>
      <c r="RC86" s="13"/>
      <c r="RD86" s="13"/>
      <c r="RE86" s="13"/>
      <c r="RF86" s="13"/>
      <c r="RG86" s="13"/>
      <c r="RH86" s="13"/>
      <c r="RI86" s="13"/>
      <c r="RJ86" s="13"/>
      <c r="RK86" s="13"/>
      <c r="RL86" s="13"/>
      <c r="RM86" s="13"/>
      <c r="RN86" s="13"/>
      <c r="RO86" s="13"/>
      <c r="RP86" s="13"/>
      <c r="RQ86" s="13"/>
      <c r="RR86" s="13"/>
      <c r="RS86" s="13"/>
      <c r="RT86" s="13"/>
      <c r="RU86" s="13"/>
      <c r="RV86" s="13"/>
      <c r="RW86" s="13"/>
      <c r="RX86" s="13"/>
      <c r="RY86" s="13"/>
      <c r="RZ86" s="13"/>
      <c r="SA86" s="13"/>
      <c r="SB86" s="13"/>
      <c r="SC86" s="13"/>
      <c r="SD86" s="13"/>
      <c r="SE86" s="13"/>
      <c r="SF86" s="13"/>
      <c r="SG86" s="13"/>
      <c r="SH86" s="13"/>
      <c r="SI86" s="13"/>
      <c r="SJ86" s="13"/>
      <c r="SK86" s="13"/>
      <c r="SL86" s="13"/>
      <c r="SM86" s="13"/>
      <c r="SN86" s="13"/>
      <c r="SO86" s="13"/>
      <c r="SP86" s="13"/>
      <c r="SQ86" s="13"/>
      <c r="SR86" s="13"/>
      <c r="SS86" s="13"/>
      <c r="ST86" s="13"/>
      <c r="SU86" s="13"/>
      <c r="SV86" s="13"/>
      <c r="SW86" s="13"/>
      <c r="SX86" s="13"/>
      <c r="SY86" s="13"/>
      <c r="SZ86" s="13"/>
      <c r="TA86" s="13"/>
      <c r="TB86" s="13"/>
      <c r="TC86" s="13"/>
      <c r="TD86" s="13"/>
      <c r="TE86" s="13"/>
      <c r="TF86" s="13"/>
      <c r="TG86" s="13"/>
      <c r="TH86" s="13"/>
      <c r="TI86" s="13"/>
      <c r="TJ86" s="13"/>
      <c r="TK86" s="13"/>
      <c r="TL86" s="13"/>
      <c r="TM86" s="13"/>
      <c r="TN86" s="13"/>
      <c r="TO86" s="13"/>
      <c r="TP86" s="13"/>
      <c r="TQ86" s="13"/>
      <c r="TR86" s="13"/>
      <c r="TS86" s="13"/>
      <c r="TT86" s="13"/>
      <c r="TU86" s="13"/>
      <c r="TV86" s="13"/>
      <c r="TW86" s="13"/>
      <c r="TX86" s="13"/>
      <c r="TY86" s="13"/>
      <c r="TZ86" s="13"/>
      <c r="UA86" s="13"/>
      <c r="UB86" s="13"/>
      <c r="UC86" s="13"/>
      <c r="UD86" s="13"/>
      <c r="UE86" s="13"/>
      <c r="UF86" s="13"/>
    </row>
    <row r="87" spans="1:552" s="319" customFormat="1">
      <c r="A87" s="320" t="s">
        <v>703</v>
      </c>
      <c r="B87" s="321" t="s">
        <v>699</v>
      </c>
      <c r="C87" s="322" t="s">
        <v>703</v>
      </c>
      <c r="D87" s="323" t="s">
        <v>704</v>
      </c>
      <c r="E87" s="322" t="s">
        <v>703</v>
      </c>
      <c r="F87" s="321" t="s">
        <v>674</v>
      </c>
      <c r="G87" s="322" t="s">
        <v>703</v>
      </c>
      <c r="H87" s="324" t="s">
        <v>395</v>
      </c>
      <c r="N87" s="319" t="s">
        <v>675</v>
      </c>
      <c r="O87" s="319" t="s">
        <v>676</v>
      </c>
      <c r="Q87" s="319" t="s">
        <v>677</v>
      </c>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c r="IW87" s="13"/>
      <c r="IX87" s="13"/>
      <c r="IY87" s="13"/>
      <c r="IZ87" s="13"/>
      <c r="JA87" s="13"/>
      <c r="JB87" s="13"/>
      <c r="JC87" s="13"/>
      <c r="JD87" s="13"/>
      <c r="JE87" s="13"/>
      <c r="JF87" s="13"/>
      <c r="JG87" s="13"/>
      <c r="JH87" s="13"/>
      <c r="JI87" s="13"/>
      <c r="JJ87" s="13"/>
      <c r="JK87" s="13"/>
      <c r="JL87" s="13"/>
      <c r="JM87" s="13"/>
      <c r="JN87" s="13"/>
      <c r="JO87" s="13"/>
      <c r="JP87" s="13"/>
      <c r="JQ87" s="13"/>
      <c r="JR87" s="13"/>
      <c r="JS87" s="13"/>
      <c r="JT87" s="13"/>
      <c r="JU87" s="13"/>
      <c r="JV87" s="13"/>
      <c r="JW87" s="13"/>
      <c r="JX87" s="13"/>
      <c r="JY87" s="13"/>
      <c r="JZ87" s="13"/>
      <c r="KA87" s="13"/>
      <c r="KB87" s="13"/>
      <c r="KC87" s="13"/>
      <c r="KD87" s="13"/>
      <c r="KE87" s="13"/>
      <c r="KF87" s="13"/>
      <c r="KG87" s="13"/>
      <c r="KH87" s="13"/>
      <c r="KI87" s="13"/>
      <c r="KJ87" s="13"/>
      <c r="KK87" s="13"/>
      <c r="KL87" s="13"/>
      <c r="KM87" s="13"/>
      <c r="KN87" s="13"/>
      <c r="KO87" s="13"/>
      <c r="KP87" s="13"/>
      <c r="KQ87" s="13"/>
      <c r="KR87" s="13"/>
      <c r="KS87" s="13"/>
      <c r="KT87" s="13"/>
      <c r="KU87" s="13"/>
      <c r="KV87" s="13"/>
      <c r="KW87" s="13"/>
      <c r="KX87" s="13"/>
      <c r="KY87" s="13"/>
      <c r="KZ87" s="13"/>
      <c r="LA87" s="13"/>
      <c r="LB87" s="13"/>
      <c r="LC87" s="13"/>
      <c r="LD87" s="13"/>
      <c r="LE87" s="13"/>
      <c r="LF87" s="13"/>
      <c r="LG87" s="13"/>
      <c r="LH87" s="13"/>
      <c r="LI87" s="13"/>
      <c r="LJ87" s="13"/>
      <c r="LK87" s="13"/>
      <c r="LL87" s="13"/>
      <c r="LM87" s="13"/>
      <c r="LN87" s="13"/>
      <c r="LO87" s="13"/>
      <c r="LP87" s="13"/>
      <c r="LQ87" s="13"/>
      <c r="LR87" s="13"/>
      <c r="LS87" s="13"/>
      <c r="LT87" s="13"/>
      <c r="LU87" s="13"/>
      <c r="LV87" s="13"/>
      <c r="LW87" s="13"/>
      <c r="LX87" s="13"/>
      <c r="LY87" s="13"/>
      <c r="LZ87" s="13"/>
      <c r="MA87" s="13"/>
      <c r="MB87" s="13"/>
      <c r="MC87" s="13"/>
      <c r="MD87" s="13"/>
      <c r="ME87" s="13"/>
      <c r="MF87" s="13"/>
      <c r="MG87" s="13"/>
      <c r="MH87" s="13"/>
      <c r="MI87" s="13"/>
      <c r="MJ87" s="13"/>
      <c r="MK87" s="13"/>
      <c r="ML87" s="13"/>
      <c r="MM87" s="13"/>
      <c r="MN87" s="13"/>
      <c r="MO87" s="13"/>
      <c r="MP87" s="13"/>
      <c r="MQ87" s="13"/>
      <c r="MR87" s="13"/>
      <c r="MS87" s="13"/>
      <c r="MT87" s="13"/>
      <c r="MU87" s="13"/>
      <c r="MV87" s="13"/>
      <c r="MW87" s="13"/>
      <c r="MX87" s="13"/>
      <c r="MY87" s="13"/>
      <c r="MZ87" s="13"/>
      <c r="NA87" s="13"/>
      <c r="NB87" s="13"/>
      <c r="NC87" s="13"/>
      <c r="ND87" s="13"/>
      <c r="NE87" s="13"/>
      <c r="NF87" s="13"/>
      <c r="NG87" s="13"/>
      <c r="NH87" s="13"/>
      <c r="NI87" s="13"/>
      <c r="NJ87" s="13"/>
      <c r="NK87" s="13"/>
      <c r="NL87" s="13"/>
      <c r="NM87" s="13"/>
      <c r="NN87" s="13"/>
      <c r="NO87" s="13"/>
      <c r="NP87" s="13"/>
      <c r="NQ87" s="13"/>
      <c r="NR87" s="13"/>
      <c r="NS87" s="13"/>
      <c r="NT87" s="13"/>
      <c r="NU87" s="13"/>
      <c r="NV87" s="13"/>
      <c r="NW87" s="13"/>
      <c r="NX87" s="13"/>
      <c r="NY87" s="13"/>
      <c r="NZ87" s="13"/>
      <c r="OA87" s="13"/>
      <c r="OB87" s="13"/>
      <c r="OC87" s="13"/>
      <c r="OD87" s="13"/>
      <c r="OE87" s="13"/>
      <c r="OF87" s="13"/>
      <c r="OG87" s="13"/>
      <c r="OH87" s="13"/>
      <c r="OI87" s="13"/>
      <c r="OJ87" s="13"/>
      <c r="OK87" s="13"/>
      <c r="OL87" s="13"/>
      <c r="OM87" s="13"/>
      <c r="ON87" s="13"/>
      <c r="OO87" s="13"/>
      <c r="OP87" s="13"/>
      <c r="OQ87" s="13"/>
      <c r="OR87" s="13"/>
      <c r="OS87" s="13"/>
      <c r="OT87" s="13"/>
      <c r="OU87" s="13"/>
      <c r="OV87" s="13"/>
      <c r="OW87" s="13"/>
      <c r="OX87" s="13"/>
      <c r="OY87" s="13"/>
      <c r="OZ87" s="13"/>
      <c r="PA87" s="13"/>
      <c r="PB87" s="13"/>
      <c r="PC87" s="13"/>
      <c r="PD87" s="13"/>
      <c r="PE87" s="13"/>
      <c r="PF87" s="13"/>
      <c r="PG87" s="13"/>
      <c r="PH87" s="13"/>
      <c r="PI87" s="13"/>
      <c r="PJ87" s="13"/>
      <c r="PK87" s="13"/>
      <c r="PL87" s="13"/>
      <c r="PM87" s="13"/>
      <c r="PN87" s="13"/>
      <c r="PO87" s="13"/>
      <c r="PP87" s="13"/>
      <c r="PQ87" s="13"/>
      <c r="PR87" s="13"/>
      <c r="PS87" s="13"/>
      <c r="PT87" s="13"/>
      <c r="PU87" s="13"/>
      <c r="PV87" s="13"/>
      <c r="PW87" s="13"/>
      <c r="PX87" s="13"/>
      <c r="PY87" s="13"/>
      <c r="PZ87" s="13"/>
      <c r="QA87" s="13"/>
      <c r="QB87" s="13"/>
      <c r="QC87" s="13"/>
      <c r="QD87" s="13"/>
      <c r="QE87" s="13"/>
      <c r="QF87" s="13"/>
      <c r="QG87" s="13"/>
      <c r="QH87" s="13"/>
      <c r="QI87" s="13"/>
      <c r="QJ87" s="13"/>
      <c r="QK87" s="13"/>
      <c r="QL87" s="13"/>
      <c r="QM87" s="13"/>
      <c r="QN87" s="13"/>
      <c r="QO87" s="13"/>
      <c r="QP87" s="13"/>
      <c r="QQ87" s="13"/>
      <c r="QR87" s="13"/>
      <c r="QS87" s="13"/>
      <c r="QT87" s="13"/>
      <c r="QU87" s="13"/>
      <c r="QV87" s="13"/>
      <c r="QW87" s="13"/>
      <c r="QX87" s="13"/>
      <c r="QY87" s="13"/>
      <c r="QZ87" s="13"/>
      <c r="RA87" s="13"/>
      <c r="RB87" s="13"/>
      <c r="RC87" s="13"/>
      <c r="RD87" s="13"/>
      <c r="RE87" s="13"/>
      <c r="RF87" s="13"/>
      <c r="RG87" s="13"/>
      <c r="RH87" s="13"/>
      <c r="RI87" s="13"/>
      <c r="RJ87" s="13"/>
      <c r="RK87" s="13"/>
      <c r="RL87" s="13"/>
      <c r="RM87" s="13"/>
      <c r="RN87" s="13"/>
      <c r="RO87" s="13"/>
      <c r="RP87" s="13"/>
      <c r="RQ87" s="13"/>
      <c r="RR87" s="13"/>
      <c r="RS87" s="13"/>
      <c r="RT87" s="13"/>
      <c r="RU87" s="13"/>
      <c r="RV87" s="13"/>
      <c r="RW87" s="13"/>
      <c r="RX87" s="13"/>
      <c r="RY87" s="13"/>
      <c r="RZ87" s="13"/>
      <c r="SA87" s="13"/>
      <c r="SB87" s="13"/>
      <c r="SC87" s="13"/>
      <c r="SD87" s="13"/>
      <c r="SE87" s="13"/>
      <c r="SF87" s="13"/>
      <c r="SG87" s="13"/>
      <c r="SH87" s="13"/>
      <c r="SI87" s="13"/>
      <c r="SJ87" s="13"/>
      <c r="SK87" s="13"/>
      <c r="SL87" s="13"/>
      <c r="SM87" s="13"/>
      <c r="SN87" s="13"/>
      <c r="SO87" s="13"/>
      <c r="SP87" s="13"/>
      <c r="SQ87" s="13"/>
      <c r="SR87" s="13"/>
      <c r="SS87" s="13"/>
      <c r="ST87" s="13"/>
      <c r="SU87" s="13"/>
      <c r="SV87" s="13"/>
      <c r="SW87" s="13"/>
      <c r="SX87" s="13"/>
      <c r="SY87" s="13"/>
      <c r="SZ87" s="13"/>
      <c r="TA87" s="13"/>
      <c r="TB87" s="13"/>
      <c r="TC87" s="13"/>
      <c r="TD87" s="13"/>
      <c r="TE87" s="13"/>
      <c r="TF87" s="13"/>
      <c r="TG87" s="13"/>
      <c r="TH87" s="13"/>
      <c r="TI87" s="13"/>
      <c r="TJ87" s="13"/>
      <c r="TK87" s="13"/>
      <c r="TL87" s="13"/>
      <c r="TM87" s="13"/>
      <c r="TN87" s="13"/>
      <c r="TO87" s="13"/>
      <c r="TP87" s="13"/>
      <c r="TQ87" s="13"/>
      <c r="TR87" s="13"/>
      <c r="TS87" s="13"/>
      <c r="TT87" s="13"/>
      <c r="TU87" s="13"/>
      <c r="TV87" s="13"/>
      <c r="TW87" s="13"/>
      <c r="TX87" s="13"/>
      <c r="TY87" s="13"/>
      <c r="TZ87" s="13"/>
      <c r="UA87" s="13"/>
      <c r="UB87" s="13"/>
      <c r="UC87" s="13"/>
      <c r="UD87" s="13"/>
      <c r="UE87" s="13"/>
      <c r="UF87" s="13"/>
    </row>
    <row r="88" spans="1:552">
      <c r="A88" s="286" t="s">
        <v>705</v>
      </c>
      <c r="B88" s="312" t="s">
        <v>706</v>
      </c>
      <c r="C88" s="288" t="s">
        <v>705</v>
      </c>
      <c r="D88" s="287" t="s">
        <v>707</v>
      </c>
      <c r="E88" s="288" t="s">
        <v>659</v>
      </c>
      <c r="F88" s="312" t="s">
        <v>674</v>
      </c>
      <c r="G88" s="288" t="s">
        <v>705</v>
      </c>
      <c r="H88" s="289" t="s">
        <v>395</v>
      </c>
      <c r="I88" s="13"/>
      <c r="J88" s="13"/>
      <c r="K88" s="13"/>
      <c r="L88" s="13"/>
      <c r="M88" s="13"/>
      <c r="N88" s="173" t="s">
        <v>675</v>
      </c>
      <c r="O88" s="173" t="s">
        <v>676</v>
      </c>
      <c r="Q88" s="173" t="s">
        <v>677</v>
      </c>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c r="IS88" s="13"/>
      <c r="IT88" s="13"/>
      <c r="IU88" s="13"/>
      <c r="IV88" s="13"/>
      <c r="IW88" s="13"/>
      <c r="IX88" s="13"/>
      <c r="IY88" s="13"/>
      <c r="IZ88" s="13"/>
      <c r="JA88" s="13"/>
      <c r="JB88" s="13"/>
      <c r="JC88" s="13"/>
      <c r="JD88" s="13"/>
      <c r="JE88" s="13"/>
      <c r="JF88" s="13"/>
      <c r="JG88" s="13"/>
      <c r="JH88" s="13"/>
      <c r="JI88" s="13"/>
      <c r="JJ88" s="13"/>
      <c r="JK88" s="13"/>
      <c r="JL88" s="13"/>
      <c r="JM88" s="13"/>
      <c r="JN88" s="13"/>
      <c r="JO88" s="13"/>
      <c r="JP88" s="13"/>
      <c r="JQ88" s="13"/>
      <c r="JR88" s="13"/>
      <c r="JS88" s="13"/>
      <c r="JT88" s="13"/>
      <c r="JU88" s="13"/>
      <c r="JV88" s="13"/>
      <c r="JW88" s="13"/>
      <c r="JX88" s="13"/>
      <c r="JY88" s="13"/>
      <c r="JZ88" s="13"/>
      <c r="KA88" s="13"/>
      <c r="KB88" s="13"/>
      <c r="KC88" s="13"/>
      <c r="KD88" s="13"/>
      <c r="KE88" s="13"/>
      <c r="KF88" s="13"/>
      <c r="KG88" s="13"/>
      <c r="KH88" s="13"/>
      <c r="KI88" s="13"/>
      <c r="KJ88" s="13"/>
      <c r="KK88" s="13"/>
      <c r="KL88" s="13"/>
      <c r="KM88" s="13"/>
      <c r="KN88" s="13"/>
      <c r="KO88" s="13"/>
      <c r="KP88" s="13"/>
      <c r="KQ88" s="13"/>
      <c r="KR88" s="13"/>
      <c r="KS88" s="13"/>
      <c r="KT88" s="13"/>
      <c r="KU88" s="13"/>
      <c r="KV88" s="13"/>
      <c r="KW88" s="13"/>
      <c r="KX88" s="13"/>
      <c r="KY88" s="13"/>
      <c r="KZ88" s="13"/>
      <c r="LA88" s="13"/>
      <c r="LB88" s="13"/>
      <c r="LC88" s="13"/>
      <c r="LD88" s="13"/>
      <c r="LE88" s="13"/>
      <c r="LF88" s="13"/>
      <c r="LG88" s="13"/>
      <c r="LH88" s="13"/>
      <c r="LI88" s="13"/>
      <c r="LJ88" s="13"/>
      <c r="LK88" s="13"/>
      <c r="LL88" s="13"/>
      <c r="LM88" s="13"/>
      <c r="LN88" s="13"/>
      <c r="LO88" s="13"/>
      <c r="LP88" s="13"/>
      <c r="LQ88" s="13"/>
      <c r="LR88" s="13"/>
      <c r="LS88" s="13"/>
      <c r="LT88" s="13"/>
      <c r="LU88" s="13"/>
      <c r="LV88" s="13"/>
      <c r="LW88" s="13"/>
      <c r="LX88" s="13"/>
      <c r="LY88" s="13"/>
      <c r="LZ88" s="13"/>
      <c r="MA88" s="13"/>
      <c r="MB88" s="13"/>
      <c r="MC88" s="13"/>
      <c r="MD88" s="13"/>
      <c r="ME88" s="13"/>
      <c r="MF88" s="13"/>
      <c r="MG88" s="13"/>
      <c r="MH88" s="13"/>
      <c r="MI88" s="13"/>
      <c r="MJ88" s="13"/>
      <c r="MK88" s="13"/>
      <c r="ML88" s="13"/>
      <c r="MM88" s="13"/>
      <c r="MN88" s="13"/>
      <c r="MO88" s="13"/>
      <c r="MP88" s="13"/>
      <c r="MQ88" s="13"/>
      <c r="MR88" s="13"/>
      <c r="MS88" s="13"/>
      <c r="MT88" s="13"/>
      <c r="MU88" s="13"/>
      <c r="MV88" s="13"/>
      <c r="MW88" s="13"/>
      <c r="MX88" s="13"/>
      <c r="MY88" s="13"/>
      <c r="MZ88" s="13"/>
      <c r="NA88" s="13"/>
      <c r="NB88" s="13"/>
      <c r="NC88" s="13"/>
      <c r="ND88" s="13"/>
      <c r="NE88" s="13"/>
      <c r="NF88" s="13"/>
      <c r="NG88" s="13"/>
      <c r="NH88" s="13"/>
      <c r="NI88" s="13"/>
      <c r="NJ88" s="13"/>
      <c r="NK88" s="13"/>
      <c r="NL88" s="13"/>
      <c r="NM88" s="13"/>
      <c r="NN88" s="13"/>
      <c r="NO88" s="13"/>
      <c r="NP88" s="13"/>
      <c r="NQ88" s="13"/>
      <c r="NR88" s="13"/>
      <c r="NS88" s="13"/>
      <c r="NT88" s="13"/>
      <c r="NU88" s="13"/>
      <c r="NV88" s="13"/>
      <c r="NW88" s="13"/>
      <c r="NX88" s="13"/>
      <c r="NY88" s="13"/>
      <c r="NZ88" s="13"/>
      <c r="OA88" s="13"/>
      <c r="OB88" s="13"/>
      <c r="OC88" s="13"/>
      <c r="OD88" s="13"/>
      <c r="OE88" s="13"/>
      <c r="OF88" s="13"/>
      <c r="OG88" s="13"/>
      <c r="OH88" s="13"/>
      <c r="OI88" s="13"/>
      <c r="OJ88" s="13"/>
      <c r="OK88" s="13"/>
      <c r="OL88" s="13"/>
      <c r="OM88" s="13"/>
      <c r="ON88" s="13"/>
      <c r="OO88" s="13"/>
      <c r="OP88" s="13"/>
      <c r="OQ88" s="13"/>
      <c r="OR88" s="13"/>
      <c r="OS88" s="13"/>
      <c r="OT88" s="13"/>
      <c r="OU88" s="13"/>
      <c r="OV88" s="13"/>
      <c r="OW88" s="13"/>
      <c r="OX88" s="13"/>
      <c r="OY88" s="13"/>
      <c r="OZ88" s="13"/>
      <c r="PA88" s="13"/>
      <c r="PB88" s="13"/>
      <c r="PC88" s="13"/>
      <c r="PD88" s="13"/>
      <c r="PE88" s="13"/>
      <c r="PF88" s="13"/>
      <c r="PG88" s="13"/>
      <c r="PH88" s="13"/>
      <c r="PI88" s="13"/>
      <c r="PJ88" s="13"/>
      <c r="PK88" s="13"/>
      <c r="PL88" s="13"/>
      <c r="PM88" s="13"/>
      <c r="PN88" s="13"/>
      <c r="PO88" s="13"/>
      <c r="PP88" s="13"/>
      <c r="PQ88" s="13"/>
      <c r="PR88" s="13"/>
      <c r="PS88" s="13"/>
      <c r="PT88" s="13"/>
      <c r="PU88" s="13"/>
      <c r="PV88" s="13"/>
      <c r="PW88" s="13"/>
      <c r="PX88" s="13"/>
      <c r="PY88" s="13"/>
      <c r="PZ88" s="13"/>
      <c r="QA88" s="13"/>
      <c r="QB88" s="13"/>
      <c r="QC88" s="13"/>
      <c r="QD88" s="13"/>
      <c r="QE88" s="13"/>
      <c r="QF88" s="13"/>
      <c r="QG88" s="13"/>
      <c r="QH88" s="13"/>
      <c r="QI88" s="13"/>
      <c r="QJ88" s="13"/>
      <c r="QK88" s="13"/>
      <c r="QL88" s="13"/>
      <c r="QM88" s="13"/>
      <c r="QN88" s="13"/>
      <c r="QO88" s="13"/>
      <c r="QP88" s="13"/>
      <c r="QQ88" s="13"/>
      <c r="QR88" s="13"/>
      <c r="QS88" s="13"/>
      <c r="QT88" s="13"/>
      <c r="QU88" s="13"/>
      <c r="QV88" s="13"/>
      <c r="QW88" s="13"/>
      <c r="QX88" s="13"/>
      <c r="QY88" s="13"/>
      <c r="QZ88" s="13"/>
      <c r="RA88" s="13"/>
      <c r="RB88" s="13"/>
      <c r="RC88" s="13"/>
      <c r="RD88" s="13"/>
      <c r="RE88" s="13"/>
      <c r="RF88" s="13"/>
      <c r="RG88" s="13"/>
      <c r="RH88" s="13"/>
      <c r="RI88" s="13"/>
      <c r="RJ88" s="13"/>
      <c r="RK88" s="13"/>
      <c r="RL88" s="13"/>
      <c r="RM88" s="13"/>
      <c r="RN88" s="13"/>
      <c r="RO88" s="13"/>
      <c r="RP88" s="13"/>
      <c r="RQ88" s="13"/>
      <c r="RR88" s="13"/>
      <c r="RS88" s="13"/>
      <c r="RT88" s="13"/>
      <c r="RU88" s="13"/>
      <c r="RV88" s="13"/>
      <c r="RW88" s="13"/>
      <c r="RX88" s="13"/>
      <c r="RY88" s="13"/>
      <c r="RZ88" s="13"/>
      <c r="SA88" s="13"/>
      <c r="SB88" s="13"/>
      <c r="SC88" s="13"/>
      <c r="SD88" s="13"/>
      <c r="SE88" s="13"/>
      <c r="SF88" s="13"/>
      <c r="SG88" s="13"/>
      <c r="SH88" s="13"/>
      <c r="SI88" s="13"/>
      <c r="SJ88" s="13"/>
      <c r="SK88" s="13"/>
      <c r="SL88" s="13"/>
      <c r="SM88" s="13"/>
      <c r="SN88" s="13"/>
      <c r="SO88" s="13"/>
      <c r="SP88" s="13"/>
      <c r="SQ88" s="13"/>
      <c r="SR88" s="13"/>
      <c r="SS88" s="13"/>
      <c r="ST88" s="13"/>
      <c r="SU88" s="13"/>
      <c r="SV88" s="13"/>
      <c r="SW88" s="13"/>
      <c r="SX88" s="13"/>
      <c r="SY88" s="13"/>
      <c r="SZ88" s="13"/>
      <c r="TA88" s="13"/>
      <c r="TB88" s="13"/>
      <c r="TC88" s="13"/>
      <c r="TD88" s="13"/>
      <c r="TE88" s="13"/>
      <c r="TF88" s="13"/>
      <c r="TG88" s="13"/>
      <c r="TH88" s="13"/>
      <c r="TI88" s="13"/>
      <c r="TJ88" s="13"/>
      <c r="TK88" s="13"/>
      <c r="TL88" s="13"/>
      <c r="TM88" s="13"/>
      <c r="TN88" s="13"/>
      <c r="TO88" s="13"/>
      <c r="TP88" s="13"/>
      <c r="TQ88" s="13"/>
      <c r="TR88" s="13"/>
      <c r="TS88" s="13"/>
      <c r="TT88" s="13"/>
      <c r="TU88" s="13"/>
      <c r="TV88" s="13"/>
      <c r="TW88" s="13"/>
      <c r="TX88" s="13"/>
      <c r="TY88" s="13"/>
      <c r="TZ88" s="13"/>
      <c r="UA88" s="13"/>
      <c r="UB88" s="13"/>
      <c r="UC88" s="13"/>
      <c r="UD88" s="13"/>
      <c r="UE88" s="13"/>
      <c r="UF88" s="13"/>
    </row>
    <row r="89" spans="1:552">
      <c r="A89" s="286" t="s">
        <v>708</v>
      </c>
      <c r="B89" s="312" t="s">
        <v>706</v>
      </c>
      <c r="C89" s="288" t="s">
        <v>708</v>
      </c>
      <c r="D89" s="287" t="s">
        <v>709</v>
      </c>
      <c r="E89" s="288" t="s">
        <v>661</v>
      </c>
      <c r="F89" s="312" t="s">
        <v>674</v>
      </c>
      <c r="G89" s="288" t="s">
        <v>708</v>
      </c>
      <c r="H89" s="289" t="s">
        <v>395</v>
      </c>
      <c r="I89" s="13"/>
      <c r="J89" s="13"/>
      <c r="K89" s="13"/>
      <c r="L89" s="13"/>
      <c r="M89" s="13"/>
      <c r="N89" s="173" t="s">
        <v>675</v>
      </c>
      <c r="O89" s="173" t="s">
        <v>676</v>
      </c>
      <c r="Q89" s="173" t="s">
        <v>677</v>
      </c>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c r="IS89" s="13"/>
      <c r="IT89" s="13"/>
      <c r="IU89" s="13"/>
      <c r="IV89" s="13"/>
      <c r="IW89" s="13"/>
      <c r="IX89" s="13"/>
      <c r="IY89" s="13"/>
      <c r="IZ89" s="13"/>
      <c r="JA89" s="13"/>
      <c r="JB89" s="13"/>
      <c r="JC89" s="13"/>
      <c r="JD89" s="13"/>
      <c r="JE89" s="13"/>
      <c r="JF89" s="13"/>
      <c r="JG89" s="13"/>
      <c r="JH89" s="13"/>
      <c r="JI89" s="13"/>
      <c r="JJ89" s="13"/>
      <c r="JK89" s="13"/>
      <c r="JL89" s="13"/>
      <c r="JM89" s="13"/>
      <c r="JN89" s="13"/>
      <c r="JO89" s="13"/>
      <c r="JP89" s="13"/>
      <c r="JQ89" s="13"/>
      <c r="JR89" s="13"/>
      <c r="JS89" s="13"/>
      <c r="JT89" s="13"/>
      <c r="JU89" s="13"/>
      <c r="JV89" s="13"/>
      <c r="JW89" s="13"/>
      <c r="JX89" s="13"/>
      <c r="JY89" s="13"/>
      <c r="JZ89" s="13"/>
      <c r="KA89" s="13"/>
      <c r="KB89" s="13"/>
      <c r="KC89" s="13"/>
      <c r="KD89" s="13"/>
      <c r="KE89" s="13"/>
      <c r="KF89" s="13"/>
      <c r="KG89" s="13"/>
      <c r="KH89" s="13"/>
      <c r="KI89" s="13"/>
      <c r="KJ89" s="13"/>
      <c r="KK89" s="13"/>
      <c r="KL89" s="13"/>
      <c r="KM89" s="13"/>
      <c r="KN89" s="13"/>
      <c r="KO89" s="13"/>
      <c r="KP89" s="13"/>
      <c r="KQ89" s="13"/>
      <c r="KR89" s="13"/>
      <c r="KS89" s="13"/>
      <c r="KT89" s="13"/>
      <c r="KU89" s="13"/>
      <c r="KV89" s="13"/>
      <c r="KW89" s="13"/>
      <c r="KX89" s="13"/>
      <c r="KY89" s="13"/>
      <c r="KZ89" s="13"/>
      <c r="LA89" s="13"/>
      <c r="LB89" s="13"/>
      <c r="LC89" s="13"/>
      <c r="LD89" s="13"/>
      <c r="LE89" s="13"/>
      <c r="LF89" s="13"/>
      <c r="LG89" s="13"/>
      <c r="LH89" s="13"/>
      <c r="LI89" s="13"/>
      <c r="LJ89" s="13"/>
      <c r="LK89" s="13"/>
      <c r="LL89" s="13"/>
      <c r="LM89" s="13"/>
      <c r="LN89" s="13"/>
      <c r="LO89" s="13"/>
      <c r="LP89" s="13"/>
      <c r="LQ89" s="13"/>
      <c r="LR89" s="13"/>
      <c r="LS89" s="13"/>
      <c r="LT89" s="13"/>
      <c r="LU89" s="13"/>
      <c r="LV89" s="13"/>
      <c r="LW89" s="13"/>
      <c r="LX89" s="13"/>
      <c r="LY89" s="13"/>
      <c r="LZ89" s="13"/>
      <c r="MA89" s="13"/>
      <c r="MB89" s="13"/>
      <c r="MC89" s="13"/>
      <c r="MD89" s="13"/>
      <c r="ME89" s="13"/>
      <c r="MF89" s="13"/>
      <c r="MG89" s="13"/>
      <c r="MH89" s="13"/>
      <c r="MI89" s="13"/>
      <c r="MJ89" s="13"/>
      <c r="MK89" s="13"/>
      <c r="ML89" s="13"/>
      <c r="MM89" s="13"/>
      <c r="MN89" s="13"/>
      <c r="MO89" s="13"/>
      <c r="MP89" s="13"/>
      <c r="MQ89" s="13"/>
      <c r="MR89" s="13"/>
      <c r="MS89" s="13"/>
      <c r="MT89" s="13"/>
      <c r="MU89" s="13"/>
      <c r="MV89" s="13"/>
      <c r="MW89" s="13"/>
      <c r="MX89" s="13"/>
      <c r="MY89" s="13"/>
      <c r="MZ89" s="13"/>
      <c r="NA89" s="13"/>
      <c r="NB89" s="13"/>
      <c r="NC89" s="13"/>
      <c r="ND89" s="13"/>
      <c r="NE89" s="13"/>
      <c r="NF89" s="13"/>
      <c r="NG89" s="13"/>
      <c r="NH89" s="13"/>
      <c r="NI89" s="13"/>
      <c r="NJ89" s="13"/>
      <c r="NK89" s="13"/>
      <c r="NL89" s="13"/>
      <c r="NM89" s="13"/>
      <c r="NN89" s="13"/>
      <c r="NO89" s="13"/>
      <c r="NP89" s="13"/>
      <c r="NQ89" s="13"/>
      <c r="NR89" s="13"/>
      <c r="NS89" s="13"/>
      <c r="NT89" s="13"/>
      <c r="NU89" s="13"/>
      <c r="NV89" s="13"/>
      <c r="NW89" s="13"/>
      <c r="NX89" s="13"/>
      <c r="NY89" s="13"/>
      <c r="NZ89" s="13"/>
      <c r="OA89" s="13"/>
      <c r="OB89" s="13"/>
      <c r="OC89" s="13"/>
      <c r="OD89" s="13"/>
      <c r="OE89" s="13"/>
      <c r="OF89" s="13"/>
      <c r="OG89" s="13"/>
      <c r="OH89" s="13"/>
      <c r="OI89" s="13"/>
      <c r="OJ89" s="13"/>
      <c r="OK89" s="13"/>
      <c r="OL89" s="13"/>
      <c r="OM89" s="13"/>
      <c r="ON89" s="13"/>
      <c r="OO89" s="13"/>
      <c r="OP89" s="13"/>
      <c r="OQ89" s="13"/>
      <c r="OR89" s="13"/>
      <c r="OS89" s="13"/>
      <c r="OT89" s="13"/>
      <c r="OU89" s="13"/>
      <c r="OV89" s="13"/>
      <c r="OW89" s="13"/>
      <c r="OX89" s="13"/>
      <c r="OY89" s="13"/>
      <c r="OZ89" s="13"/>
      <c r="PA89" s="13"/>
      <c r="PB89" s="13"/>
      <c r="PC89" s="13"/>
      <c r="PD89" s="13"/>
      <c r="PE89" s="13"/>
      <c r="PF89" s="13"/>
      <c r="PG89" s="13"/>
      <c r="PH89" s="13"/>
      <c r="PI89" s="13"/>
      <c r="PJ89" s="13"/>
      <c r="PK89" s="13"/>
      <c r="PL89" s="13"/>
      <c r="PM89" s="13"/>
      <c r="PN89" s="13"/>
      <c r="PO89" s="13"/>
      <c r="PP89" s="13"/>
      <c r="PQ89" s="13"/>
      <c r="PR89" s="13"/>
      <c r="PS89" s="13"/>
      <c r="PT89" s="13"/>
      <c r="PU89" s="13"/>
      <c r="PV89" s="13"/>
      <c r="PW89" s="13"/>
      <c r="PX89" s="13"/>
      <c r="PY89" s="13"/>
      <c r="PZ89" s="13"/>
      <c r="QA89" s="13"/>
      <c r="QB89" s="13"/>
      <c r="QC89" s="13"/>
      <c r="QD89" s="13"/>
      <c r="QE89" s="13"/>
      <c r="QF89" s="13"/>
      <c r="QG89" s="13"/>
      <c r="QH89" s="13"/>
      <c r="QI89" s="13"/>
      <c r="QJ89" s="13"/>
      <c r="QK89" s="13"/>
      <c r="QL89" s="13"/>
      <c r="QM89" s="13"/>
      <c r="QN89" s="13"/>
      <c r="QO89" s="13"/>
      <c r="QP89" s="13"/>
      <c r="QQ89" s="13"/>
      <c r="QR89" s="13"/>
      <c r="QS89" s="13"/>
      <c r="QT89" s="13"/>
      <c r="QU89" s="13"/>
      <c r="QV89" s="13"/>
      <c r="QW89" s="13"/>
      <c r="QX89" s="13"/>
      <c r="QY89" s="13"/>
      <c r="QZ89" s="13"/>
      <c r="RA89" s="13"/>
      <c r="RB89" s="13"/>
      <c r="RC89" s="13"/>
      <c r="RD89" s="13"/>
      <c r="RE89" s="13"/>
      <c r="RF89" s="13"/>
      <c r="RG89" s="13"/>
      <c r="RH89" s="13"/>
      <c r="RI89" s="13"/>
      <c r="RJ89" s="13"/>
      <c r="RK89" s="13"/>
      <c r="RL89" s="13"/>
      <c r="RM89" s="13"/>
      <c r="RN89" s="13"/>
      <c r="RO89" s="13"/>
      <c r="RP89" s="13"/>
      <c r="RQ89" s="13"/>
      <c r="RR89" s="13"/>
      <c r="RS89" s="13"/>
      <c r="RT89" s="13"/>
      <c r="RU89" s="13"/>
      <c r="RV89" s="13"/>
      <c r="RW89" s="13"/>
      <c r="RX89" s="13"/>
      <c r="RY89" s="13"/>
      <c r="RZ89" s="13"/>
      <c r="SA89" s="13"/>
      <c r="SB89" s="13"/>
      <c r="SC89" s="13"/>
      <c r="SD89" s="13"/>
      <c r="SE89" s="13"/>
      <c r="SF89" s="13"/>
      <c r="SG89" s="13"/>
      <c r="SH89" s="13"/>
      <c r="SI89" s="13"/>
      <c r="SJ89" s="13"/>
      <c r="SK89" s="13"/>
      <c r="SL89" s="13"/>
      <c r="SM89" s="13"/>
      <c r="SN89" s="13"/>
      <c r="SO89" s="13"/>
      <c r="SP89" s="13"/>
      <c r="SQ89" s="13"/>
      <c r="SR89" s="13"/>
      <c r="SS89" s="13"/>
      <c r="ST89" s="13"/>
      <c r="SU89" s="13"/>
      <c r="SV89" s="13"/>
      <c r="SW89" s="13"/>
      <c r="SX89" s="13"/>
      <c r="SY89" s="13"/>
      <c r="SZ89" s="13"/>
      <c r="TA89" s="13"/>
      <c r="TB89" s="13"/>
      <c r="TC89" s="13"/>
      <c r="TD89" s="13"/>
      <c r="TE89" s="13"/>
      <c r="TF89" s="13"/>
      <c r="TG89" s="13"/>
      <c r="TH89" s="13"/>
      <c r="TI89" s="13"/>
      <c r="TJ89" s="13"/>
      <c r="TK89" s="13"/>
      <c r="TL89" s="13"/>
      <c r="TM89" s="13"/>
      <c r="TN89" s="13"/>
      <c r="TO89" s="13"/>
      <c r="TP89" s="13"/>
      <c r="TQ89" s="13"/>
      <c r="TR89" s="13"/>
      <c r="TS89" s="13"/>
      <c r="TT89" s="13"/>
      <c r="TU89" s="13"/>
      <c r="TV89" s="13"/>
      <c r="TW89" s="13"/>
      <c r="TX89" s="13"/>
      <c r="TY89" s="13"/>
      <c r="TZ89" s="13"/>
      <c r="UA89" s="13"/>
      <c r="UB89" s="13"/>
      <c r="UC89" s="13"/>
      <c r="UD89" s="13"/>
      <c r="UE89" s="13"/>
      <c r="UF89" s="13"/>
    </row>
    <row r="90" spans="1:552">
      <c r="A90" s="286" t="s">
        <v>710</v>
      </c>
      <c r="B90" s="312" t="s">
        <v>706</v>
      </c>
      <c r="C90" s="288" t="s">
        <v>710</v>
      </c>
      <c r="D90" s="287" t="s">
        <v>711</v>
      </c>
      <c r="E90" s="288" t="s">
        <v>662</v>
      </c>
      <c r="F90" s="312" t="s">
        <v>674</v>
      </c>
      <c r="G90" s="288" t="s">
        <v>710</v>
      </c>
      <c r="H90" s="289" t="s">
        <v>395</v>
      </c>
      <c r="I90" s="13"/>
      <c r="J90" s="13"/>
      <c r="K90" s="13"/>
      <c r="L90" s="13"/>
      <c r="M90" s="13"/>
      <c r="N90" s="173" t="s">
        <v>675</v>
      </c>
      <c r="O90" s="173" t="s">
        <v>676</v>
      </c>
      <c r="Q90" s="173" t="s">
        <v>677</v>
      </c>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3"/>
      <c r="KU90" s="13"/>
      <c r="KV90" s="13"/>
      <c r="KW90" s="13"/>
      <c r="KX90" s="13"/>
      <c r="KY90" s="13"/>
      <c r="KZ90" s="13"/>
      <c r="LA90" s="13"/>
      <c r="LB90" s="13"/>
      <c r="LC90" s="13"/>
      <c r="LD90" s="13"/>
      <c r="LE90" s="13"/>
      <c r="LF90" s="13"/>
      <c r="LG90" s="13"/>
      <c r="LH90" s="13"/>
      <c r="LI90" s="13"/>
      <c r="LJ90" s="13"/>
      <c r="LK90" s="13"/>
      <c r="LL90" s="13"/>
      <c r="LM90" s="13"/>
      <c r="LN90" s="13"/>
      <c r="LO90" s="13"/>
      <c r="LP90" s="13"/>
      <c r="LQ90" s="13"/>
      <c r="LR90" s="13"/>
      <c r="LS90" s="13"/>
      <c r="LT90" s="13"/>
      <c r="LU90" s="13"/>
      <c r="LV90" s="13"/>
      <c r="LW90" s="13"/>
      <c r="LX90" s="13"/>
      <c r="LY90" s="13"/>
      <c r="LZ90" s="13"/>
      <c r="MA90" s="13"/>
      <c r="MB90" s="13"/>
      <c r="MC90" s="13"/>
      <c r="MD90" s="13"/>
      <c r="ME90" s="13"/>
      <c r="MF90" s="13"/>
      <c r="MG90" s="13"/>
      <c r="MH90" s="13"/>
      <c r="MI90" s="13"/>
      <c r="MJ90" s="13"/>
      <c r="MK90" s="13"/>
      <c r="ML90" s="13"/>
      <c r="MM90" s="13"/>
      <c r="MN90" s="13"/>
      <c r="MO90" s="13"/>
      <c r="MP90" s="13"/>
      <c r="MQ90" s="13"/>
      <c r="MR90" s="13"/>
      <c r="MS90" s="13"/>
      <c r="MT90" s="13"/>
      <c r="MU90" s="13"/>
      <c r="MV90" s="13"/>
      <c r="MW90" s="13"/>
      <c r="MX90" s="13"/>
      <c r="MY90" s="13"/>
      <c r="MZ90" s="13"/>
      <c r="NA90" s="13"/>
      <c r="NB90" s="13"/>
      <c r="NC90" s="13"/>
      <c r="ND90" s="13"/>
      <c r="NE90" s="13"/>
      <c r="NF90" s="13"/>
      <c r="NG90" s="13"/>
      <c r="NH90" s="13"/>
      <c r="NI90" s="13"/>
      <c r="NJ90" s="13"/>
      <c r="NK90" s="13"/>
      <c r="NL90" s="13"/>
      <c r="NM90" s="13"/>
      <c r="NN90" s="13"/>
      <c r="NO90" s="13"/>
      <c r="NP90" s="13"/>
      <c r="NQ90" s="13"/>
      <c r="NR90" s="13"/>
      <c r="NS90" s="13"/>
      <c r="NT90" s="13"/>
      <c r="NU90" s="13"/>
      <c r="NV90" s="13"/>
      <c r="NW90" s="13"/>
      <c r="NX90" s="13"/>
      <c r="NY90" s="13"/>
      <c r="NZ90" s="13"/>
      <c r="OA90" s="13"/>
      <c r="OB90" s="13"/>
      <c r="OC90" s="13"/>
      <c r="OD90" s="13"/>
      <c r="OE90" s="13"/>
      <c r="OF90" s="13"/>
      <c r="OG90" s="13"/>
      <c r="OH90" s="13"/>
      <c r="OI90" s="13"/>
      <c r="OJ90" s="13"/>
      <c r="OK90" s="13"/>
      <c r="OL90" s="13"/>
      <c r="OM90" s="13"/>
      <c r="ON90" s="13"/>
      <c r="OO90" s="13"/>
      <c r="OP90" s="13"/>
      <c r="OQ90" s="13"/>
      <c r="OR90" s="13"/>
      <c r="OS90" s="13"/>
      <c r="OT90" s="13"/>
      <c r="OU90" s="13"/>
      <c r="OV90" s="13"/>
      <c r="OW90" s="13"/>
      <c r="OX90" s="13"/>
      <c r="OY90" s="13"/>
      <c r="OZ90" s="13"/>
      <c r="PA90" s="13"/>
      <c r="PB90" s="13"/>
      <c r="PC90" s="13"/>
      <c r="PD90" s="13"/>
      <c r="PE90" s="13"/>
      <c r="PF90" s="13"/>
      <c r="PG90" s="13"/>
      <c r="PH90" s="13"/>
      <c r="PI90" s="13"/>
      <c r="PJ90" s="13"/>
      <c r="PK90" s="13"/>
      <c r="PL90" s="13"/>
      <c r="PM90" s="13"/>
      <c r="PN90" s="13"/>
      <c r="PO90" s="13"/>
      <c r="PP90" s="13"/>
      <c r="PQ90" s="13"/>
      <c r="PR90" s="13"/>
      <c r="PS90" s="13"/>
      <c r="PT90" s="13"/>
      <c r="PU90" s="13"/>
      <c r="PV90" s="13"/>
      <c r="PW90" s="13"/>
      <c r="PX90" s="13"/>
      <c r="PY90" s="13"/>
      <c r="PZ90" s="13"/>
      <c r="QA90" s="13"/>
      <c r="QB90" s="13"/>
      <c r="QC90" s="13"/>
      <c r="QD90" s="13"/>
      <c r="QE90" s="13"/>
      <c r="QF90" s="13"/>
      <c r="QG90" s="13"/>
      <c r="QH90" s="13"/>
      <c r="QI90" s="13"/>
      <c r="QJ90" s="13"/>
      <c r="QK90" s="13"/>
      <c r="QL90" s="13"/>
      <c r="QM90" s="13"/>
      <c r="QN90" s="13"/>
      <c r="QO90" s="13"/>
      <c r="QP90" s="13"/>
      <c r="QQ90" s="13"/>
      <c r="QR90" s="13"/>
      <c r="QS90" s="13"/>
      <c r="QT90" s="13"/>
      <c r="QU90" s="13"/>
      <c r="QV90" s="13"/>
      <c r="QW90" s="13"/>
      <c r="QX90" s="13"/>
      <c r="QY90" s="13"/>
      <c r="QZ90" s="13"/>
      <c r="RA90" s="13"/>
      <c r="RB90" s="13"/>
      <c r="RC90" s="13"/>
      <c r="RD90" s="13"/>
      <c r="RE90" s="13"/>
      <c r="RF90" s="13"/>
      <c r="RG90" s="13"/>
      <c r="RH90" s="13"/>
      <c r="RI90" s="13"/>
      <c r="RJ90" s="13"/>
      <c r="RK90" s="13"/>
      <c r="RL90" s="13"/>
      <c r="RM90" s="13"/>
      <c r="RN90" s="13"/>
      <c r="RO90" s="13"/>
      <c r="RP90" s="13"/>
      <c r="RQ90" s="13"/>
      <c r="RR90" s="13"/>
      <c r="RS90" s="13"/>
      <c r="RT90" s="13"/>
      <c r="RU90" s="13"/>
      <c r="RV90" s="13"/>
      <c r="RW90" s="13"/>
      <c r="RX90" s="13"/>
      <c r="RY90" s="13"/>
      <c r="RZ90" s="13"/>
      <c r="SA90" s="13"/>
      <c r="SB90" s="13"/>
      <c r="SC90" s="13"/>
      <c r="SD90" s="13"/>
      <c r="SE90" s="13"/>
      <c r="SF90" s="13"/>
      <c r="SG90" s="13"/>
      <c r="SH90" s="13"/>
      <c r="SI90" s="13"/>
      <c r="SJ90" s="13"/>
      <c r="SK90" s="13"/>
      <c r="SL90" s="13"/>
      <c r="SM90" s="13"/>
      <c r="SN90" s="13"/>
      <c r="SO90" s="13"/>
      <c r="SP90" s="13"/>
      <c r="SQ90" s="13"/>
      <c r="SR90" s="13"/>
      <c r="SS90" s="13"/>
      <c r="ST90" s="13"/>
      <c r="SU90" s="13"/>
      <c r="SV90" s="13"/>
      <c r="SW90" s="13"/>
      <c r="SX90" s="13"/>
      <c r="SY90" s="13"/>
      <c r="SZ90" s="13"/>
      <c r="TA90" s="13"/>
      <c r="TB90" s="13"/>
      <c r="TC90" s="13"/>
      <c r="TD90" s="13"/>
      <c r="TE90" s="13"/>
      <c r="TF90" s="13"/>
      <c r="TG90" s="13"/>
      <c r="TH90" s="13"/>
      <c r="TI90" s="13"/>
      <c r="TJ90" s="13"/>
      <c r="TK90" s="13"/>
      <c r="TL90" s="13"/>
      <c r="TM90" s="13"/>
      <c r="TN90" s="13"/>
      <c r="TO90" s="13"/>
      <c r="TP90" s="13"/>
      <c r="TQ90" s="13"/>
      <c r="TR90" s="13"/>
      <c r="TS90" s="13"/>
      <c r="TT90" s="13"/>
      <c r="TU90" s="13"/>
      <c r="TV90" s="13"/>
      <c r="TW90" s="13"/>
      <c r="TX90" s="13"/>
      <c r="TY90" s="13"/>
      <c r="TZ90" s="13"/>
      <c r="UA90" s="13"/>
      <c r="UB90" s="13"/>
      <c r="UC90" s="13"/>
      <c r="UD90" s="13"/>
      <c r="UE90" s="13"/>
      <c r="UF90" s="13"/>
    </row>
    <row r="91" spans="1:552">
      <c r="A91" s="286" t="s">
        <v>712</v>
      </c>
      <c r="B91" s="312" t="s">
        <v>706</v>
      </c>
      <c r="C91" s="288" t="s">
        <v>712</v>
      </c>
      <c r="D91" s="287" t="s">
        <v>713</v>
      </c>
      <c r="E91" s="288" t="s">
        <v>665</v>
      </c>
      <c r="F91" s="312" t="s">
        <v>674</v>
      </c>
      <c r="G91" s="288" t="s">
        <v>712</v>
      </c>
      <c r="H91" s="289" t="s">
        <v>395</v>
      </c>
      <c r="I91" s="13"/>
      <c r="J91" s="13"/>
      <c r="K91" s="13"/>
      <c r="L91" s="13"/>
      <c r="M91" s="13"/>
      <c r="N91" s="173" t="s">
        <v>675</v>
      </c>
      <c r="O91" s="173" t="s">
        <v>676</v>
      </c>
      <c r="Q91" s="173" t="s">
        <v>677</v>
      </c>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c r="IS91" s="13"/>
      <c r="IT91" s="13"/>
      <c r="IU91" s="13"/>
      <c r="IV91" s="13"/>
      <c r="IW91" s="13"/>
      <c r="IX91" s="13"/>
      <c r="IY91" s="13"/>
      <c r="IZ91" s="13"/>
      <c r="JA91" s="13"/>
      <c r="JB91" s="13"/>
      <c r="JC91" s="13"/>
      <c r="JD91" s="13"/>
      <c r="JE91" s="13"/>
      <c r="JF91" s="13"/>
      <c r="JG91" s="13"/>
      <c r="JH91" s="13"/>
      <c r="JI91" s="13"/>
      <c r="JJ91" s="13"/>
      <c r="JK91" s="13"/>
      <c r="JL91" s="13"/>
      <c r="JM91" s="13"/>
      <c r="JN91" s="13"/>
      <c r="JO91" s="13"/>
      <c r="JP91" s="13"/>
      <c r="JQ91" s="13"/>
      <c r="JR91" s="13"/>
      <c r="JS91" s="13"/>
      <c r="JT91" s="13"/>
      <c r="JU91" s="13"/>
      <c r="JV91" s="13"/>
      <c r="JW91" s="13"/>
      <c r="JX91" s="13"/>
      <c r="JY91" s="13"/>
      <c r="JZ91" s="13"/>
      <c r="KA91" s="13"/>
      <c r="KB91" s="13"/>
      <c r="KC91" s="13"/>
      <c r="KD91" s="13"/>
      <c r="KE91" s="13"/>
      <c r="KF91" s="13"/>
      <c r="KG91" s="13"/>
      <c r="KH91" s="13"/>
      <c r="KI91" s="13"/>
      <c r="KJ91" s="13"/>
      <c r="KK91" s="13"/>
      <c r="KL91" s="13"/>
      <c r="KM91" s="13"/>
      <c r="KN91" s="13"/>
      <c r="KO91" s="13"/>
      <c r="KP91" s="13"/>
      <c r="KQ91" s="13"/>
      <c r="KR91" s="13"/>
      <c r="KS91" s="13"/>
      <c r="KT91" s="13"/>
      <c r="KU91" s="13"/>
      <c r="KV91" s="13"/>
      <c r="KW91" s="13"/>
      <c r="KX91" s="13"/>
      <c r="KY91" s="13"/>
      <c r="KZ91" s="13"/>
      <c r="LA91" s="13"/>
      <c r="LB91" s="13"/>
      <c r="LC91" s="13"/>
      <c r="LD91" s="13"/>
      <c r="LE91" s="13"/>
      <c r="LF91" s="13"/>
      <c r="LG91" s="13"/>
      <c r="LH91" s="13"/>
      <c r="LI91" s="13"/>
      <c r="LJ91" s="13"/>
      <c r="LK91" s="13"/>
      <c r="LL91" s="13"/>
      <c r="LM91" s="13"/>
      <c r="LN91" s="13"/>
      <c r="LO91" s="13"/>
      <c r="LP91" s="13"/>
      <c r="LQ91" s="13"/>
      <c r="LR91" s="13"/>
      <c r="LS91" s="13"/>
      <c r="LT91" s="13"/>
      <c r="LU91" s="13"/>
      <c r="LV91" s="13"/>
      <c r="LW91" s="13"/>
      <c r="LX91" s="13"/>
      <c r="LY91" s="13"/>
      <c r="LZ91" s="13"/>
      <c r="MA91" s="13"/>
      <c r="MB91" s="13"/>
      <c r="MC91" s="13"/>
      <c r="MD91" s="13"/>
      <c r="ME91" s="13"/>
      <c r="MF91" s="13"/>
      <c r="MG91" s="13"/>
      <c r="MH91" s="13"/>
      <c r="MI91" s="13"/>
      <c r="MJ91" s="13"/>
      <c r="MK91" s="13"/>
      <c r="ML91" s="13"/>
      <c r="MM91" s="13"/>
      <c r="MN91" s="13"/>
      <c r="MO91" s="13"/>
      <c r="MP91" s="13"/>
      <c r="MQ91" s="13"/>
      <c r="MR91" s="13"/>
      <c r="MS91" s="13"/>
      <c r="MT91" s="13"/>
      <c r="MU91" s="13"/>
      <c r="MV91" s="13"/>
      <c r="MW91" s="13"/>
      <c r="MX91" s="13"/>
      <c r="MY91" s="13"/>
      <c r="MZ91" s="13"/>
      <c r="NA91" s="13"/>
      <c r="NB91" s="13"/>
      <c r="NC91" s="13"/>
      <c r="ND91" s="13"/>
      <c r="NE91" s="13"/>
      <c r="NF91" s="13"/>
      <c r="NG91" s="13"/>
      <c r="NH91" s="13"/>
      <c r="NI91" s="13"/>
      <c r="NJ91" s="13"/>
      <c r="NK91" s="13"/>
      <c r="NL91" s="13"/>
      <c r="NM91" s="13"/>
      <c r="NN91" s="13"/>
      <c r="NO91" s="13"/>
      <c r="NP91" s="13"/>
      <c r="NQ91" s="13"/>
      <c r="NR91" s="13"/>
      <c r="NS91" s="13"/>
      <c r="NT91" s="13"/>
      <c r="NU91" s="13"/>
      <c r="NV91" s="13"/>
      <c r="NW91" s="13"/>
      <c r="NX91" s="13"/>
      <c r="NY91" s="13"/>
      <c r="NZ91" s="13"/>
      <c r="OA91" s="13"/>
      <c r="OB91" s="13"/>
      <c r="OC91" s="13"/>
      <c r="OD91" s="13"/>
      <c r="OE91" s="13"/>
      <c r="OF91" s="13"/>
      <c r="OG91" s="13"/>
      <c r="OH91" s="13"/>
      <c r="OI91" s="13"/>
      <c r="OJ91" s="13"/>
      <c r="OK91" s="13"/>
      <c r="OL91" s="13"/>
      <c r="OM91" s="13"/>
      <c r="ON91" s="13"/>
      <c r="OO91" s="13"/>
      <c r="OP91" s="13"/>
      <c r="OQ91" s="13"/>
      <c r="OR91" s="13"/>
      <c r="OS91" s="13"/>
      <c r="OT91" s="13"/>
      <c r="OU91" s="13"/>
      <c r="OV91" s="13"/>
      <c r="OW91" s="13"/>
      <c r="OX91" s="13"/>
      <c r="OY91" s="13"/>
      <c r="OZ91" s="13"/>
      <c r="PA91" s="13"/>
      <c r="PB91" s="13"/>
      <c r="PC91" s="13"/>
      <c r="PD91" s="13"/>
      <c r="PE91" s="13"/>
      <c r="PF91" s="13"/>
      <c r="PG91" s="13"/>
      <c r="PH91" s="13"/>
      <c r="PI91" s="13"/>
      <c r="PJ91" s="13"/>
      <c r="PK91" s="13"/>
      <c r="PL91" s="13"/>
      <c r="PM91" s="13"/>
      <c r="PN91" s="13"/>
      <c r="PO91" s="13"/>
      <c r="PP91" s="13"/>
      <c r="PQ91" s="13"/>
      <c r="PR91" s="13"/>
      <c r="PS91" s="13"/>
      <c r="PT91" s="13"/>
      <c r="PU91" s="13"/>
      <c r="PV91" s="13"/>
      <c r="PW91" s="13"/>
      <c r="PX91" s="13"/>
      <c r="PY91" s="13"/>
      <c r="PZ91" s="13"/>
      <c r="QA91" s="13"/>
      <c r="QB91" s="13"/>
      <c r="QC91" s="13"/>
      <c r="QD91" s="13"/>
      <c r="QE91" s="13"/>
      <c r="QF91" s="13"/>
      <c r="QG91" s="13"/>
      <c r="QH91" s="13"/>
      <c r="QI91" s="13"/>
      <c r="QJ91" s="13"/>
      <c r="QK91" s="13"/>
      <c r="QL91" s="13"/>
      <c r="QM91" s="13"/>
      <c r="QN91" s="13"/>
      <c r="QO91" s="13"/>
      <c r="QP91" s="13"/>
      <c r="QQ91" s="13"/>
      <c r="QR91" s="13"/>
      <c r="QS91" s="13"/>
      <c r="QT91" s="13"/>
      <c r="QU91" s="13"/>
      <c r="QV91" s="13"/>
      <c r="QW91" s="13"/>
      <c r="QX91" s="13"/>
      <c r="QY91" s="13"/>
      <c r="QZ91" s="13"/>
      <c r="RA91" s="13"/>
      <c r="RB91" s="13"/>
      <c r="RC91" s="13"/>
      <c r="RD91" s="13"/>
      <c r="RE91" s="13"/>
      <c r="RF91" s="13"/>
      <c r="RG91" s="13"/>
      <c r="RH91" s="13"/>
      <c r="RI91" s="13"/>
      <c r="RJ91" s="13"/>
      <c r="RK91" s="13"/>
      <c r="RL91" s="13"/>
      <c r="RM91" s="13"/>
      <c r="RN91" s="13"/>
      <c r="RO91" s="13"/>
      <c r="RP91" s="13"/>
      <c r="RQ91" s="13"/>
      <c r="RR91" s="13"/>
      <c r="RS91" s="13"/>
      <c r="RT91" s="13"/>
      <c r="RU91" s="13"/>
      <c r="RV91" s="13"/>
      <c r="RW91" s="13"/>
      <c r="RX91" s="13"/>
      <c r="RY91" s="13"/>
      <c r="RZ91" s="13"/>
      <c r="SA91" s="13"/>
      <c r="SB91" s="13"/>
      <c r="SC91" s="13"/>
      <c r="SD91" s="13"/>
      <c r="SE91" s="13"/>
      <c r="SF91" s="13"/>
      <c r="SG91" s="13"/>
      <c r="SH91" s="13"/>
      <c r="SI91" s="13"/>
      <c r="SJ91" s="13"/>
      <c r="SK91" s="13"/>
      <c r="SL91" s="13"/>
      <c r="SM91" s="13"/>
      <c r="SN91" s="13"/>
      <c r="SO91" s="13"/>
      <c r="SP91" s="13"/>
      <c r="SQ91" s="13"/>
      <c r="SR91" s="13"/>
      <c r="SS91" s="13"/>
      <c r="ST91" s="13"/>
      <c r="SU91" s="13"/>
      <c r="SV91" s="13"/>
      <c r="SW91" s="13"/>
      <c r="SX91" s="13"/>
      <c r="SY91" s="13"/>
      <c r="SZ91" s="13"/>
      <c r="TA91" s="13"/>
      <c r="TB91" s="13"/>
      <c r="TC91" s="13"/>
      <c r="TD91" s="13"/>
      <c r="TE91" s="13"/>
      <c r="TF91" s="13"/>
      <c r="TG91" s="13"/>
      <c r="TH91" s="13"/>
      <c r="TI91" s="13"/>
      <c r="TJ91" s="13"/>
      <c r="TK91" s="13"/>
      <c r="TL91" s="13"/>
      <c r="TM91" s="13"/>
      <c r="TN91" s="13"/>
      <c r="TO91" s="13"/>
      <c r="TP91" s="13"/>
      <c r="TQ91" s="13"/>
      <c r="TR91" s="13"/>
      <c r="TS91" s="13"/>
      <c r="TT91" s="13"/>
      <c r="TU91" s="13"/>
      <c r="TV91" s="13"/>
      <c r="TW91" s="13"/>
      <c r="TX91" s="13"/>
      <c r="TY91" s="13"/>
      <c r="TZ91" s="13"/>
      <c r="UA91" s="13"/>
      <c r="UB91" s="13"/>
      <c r="UC91" s="13"/>
      <c r="UD91" s="13"/>
      <c r="UE91" s="13"/>
      <c r="UF91" s="13"/>
    </row>
    <row r="92" spans="1:552" s="27" customFormat="1">
      <c r="A92" s="41" t="s">
        <v>714</v>
      </c>
      <c r="B92" s="313" t="s">
        <v>715</v>
      </c>
      <c r="C92" s="42" t="s">
        <v>714</v>
      </c>
      <c r="D92" s="290" t="s">
        <v>716</v>
      </c>
      <c r="E92" s="42" t="s">
        <v>714</v>
      </c>
      <c r="F92" s="313" t="s">
        <v>717</v>
      </c>
      <c r="G92" s="42" t="s">
        <v>714</v>
      </c>
      <c r="H92" s="43" t="s">
        <v>401</v>
      </c>
      <c r="I92" s="13"/>
      <c r="J92" s="13"/>
      <c r="K92" s="13"/>
      <c r="L92" s="13"/>
      <c r="M92" s="13"/>
      <c r="N92" s="13"/>
      <c r="O92" s="27" t="s">
        <v>676</v>
      </c>
      <c r="P92" s="27" t="s">
        <v>718</v>
      </c>
      <c r="Q92" s="27" t="s">
        <v>677</v>
      </c>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c r="IW92" s="13"/>
      <c r="IX92" s="13"/>
      <c r="IY92" s="13"/>
      <c r="IZ92" s="13"/>
      <c r="JA92" s="13"/>
      <c r="JB92" s="13"/>
      <c r="JC92" s="13"/>
      <c r="JD92" s="13"/>
      <c r="JE92" s="13"/>
      <c r="JF92" s="13"/>
      <c r="JG92" s="13"/>
      <c r="JH92" s="13"/>
      <c r="JI92" s="13"/>
      <c r="JJ92" s="13"/>
      <c r="JK92" s="13"/>
      <c r="JL92" s="13"/>
      <c r="JM92" s="13"/>
      <c r="JN92" s="13"/>
      <c r="JO92" s="13"/>
      <c r="JP92" s="13"/>
      <c r="JQ92" s="13"/>
      <c r="JR92" s="13"/>
      <c r="JS92" s="13"/>
      <c r="JT92" s="13"/>
      <c r="JU92" s="13"/>
      <c r="JV92" s="13"/>
      <c r="JW92" s="13"/>
      <c r="JX92" s="13"/>
      <c r="JY92" s="13"/>
      <c r="JZ92" s="13"/>
      <c r="KA92" s="13"/>
      <c r="KB92" s="13"/>
      <c r="KC92" s="13"/>
      <c r="KD92" s="13"/>
      <c r="KE92" s="13"/>
      <c r="KF92" s="13"/>
      <c r="KG92" s="13"/>
      <c r="KH92" s="13"/>
      <c r="KI92" s="13"/>
      <c r="KJ92" s="13"/>
      <c r="KK92" s="13"/>
      <c r="KL92" s="13"/>
      <c r="KM92" s="13"/>
      <c r="KN92" s="13"/>
      <c r="KO92" s="13"/>
      <c r="KP92" s="13"/>
      <c r="KQ92" s="13"/>
      <c r="KR92" s="13"/>
      <c r="KS92" s="13"/>
      <c r="KT92" s="13"/>
      <c r="KU92" s="13"/>
      <c r="KV92" s="13"/>
      <c r="KW92" s="13"/>
      <c r="KX92" s="13"/>
      <c r="KY92" s="13"/>
      <c r="KZ92" s="13"/>
      <c r="LA92" s="13"/>
      <c r="LB92" s="13"/>
      <c r="LC92" s="13"/>
      <c r="LD92" s="13"/>
      <c r="LE92" s="13"/>
      <c r="LF92" s="13"/>
      <c r="LG92" s="13"/>
      <c r="LH92" s="13"/>
      <c r="LI92" s="13"/>
      <c r="LJ92" s="13"/>
      <c r="LK92" s="13"/>
      <c r="LL92" s="13"/>
      <c r="LM92" s="13"/>
      <c r="LN92" s="13"/>
      <c r="LO92" s="13"/>
      <c r="LP92" s="13"/>
      <c r="LQ92" s="13"/>
      <c r="LR92" s="13"/>
      <c r="LS92" s="13"/>
      <c r="LT92" s="13"/>
      <c r="LU92" s="13"/>
      <c r="LV92" s="13"/>
      <c r="LW92" s="13"/>
      <c r="LX92" s="13"/>
      <c r="LY92" s="13"/>
      <c r="LZ92" s="13"/>
      <c r="MA92" s="13"/>
      <c r="MB92" s="13"/>
      <c r="MC92" s="13"/>
      <c r="MD92" s="13"/>
      <c r="ME92" s="13"/>
      <c r="MF92" s="13"/>
      <c r="MG92" s="13"/>
      <c r="MH92" s="13"/>
      <c r="MI92" s="13"/>
      <c r="MJ92" s="13"/>
      <c r="MK92" s="13"/>
      <c r="ML92" s="13"/>
      <c r="MM92" s="13"/>
      <c r="MN92" s="13"/>
      <c r="MO92" s="13"/>
      <c r="MP92" s="13"/>
      <c r="MQ92" s="13"/>
      <c r="MR92" s="13"/>
      <c r="MS92" s="13"/>
      <c r="MT92" s="13"/>
      <c r="MU92" s="13"/>
      <c r="MV92" s="13"/>
      <c r="MW92" s="13"/>
      <c r="MX92" s="13"/>
      <c r="MY92" s="13"/>
      <c r="MZ92" s="13"/>
      <c r="NA92" s="13"/>
      <c r="NB92" s="13"/>
      <c r="NC92" s="13"/>
      <c r="ND92" s="13"/>
      <c r="NE92" s="13"/>
      <c r="NF92" s="13"/>
      <c r="NG92" s="13"/>
      <c r="NH92" s="13"/>
      <c r="NI92" s="13"/>
      <c r="NJ92" s="13"/>
      <c r="NK92" s="13"/>
      <c r="NL92" s="13"/>
      <c r="NM92" s="13"/>
      <c r="NN92" s="13"/>
      <c r="NO92" s="13"/>
      <c r="NP92" s="13"/>
      <c r="NQ92" s="13"/>
      <c r="NR92" s="13"/>
      <c r="NS92" s="13"/>
      <c r="NT92" s="13"/>
      <c r="NU92" s="13"/>
      <c r="NV92" s="13"/>
      <c r="NW92" s="13"/>
      <c r="NX92" s="13"/>
      <c r="NY92" s="13"/>
      <c r="NZ92" s="13"/>
      <c r="OA92" s="13"/>
      <c r="OB92" s="13"/>
      <c r="OC92" s="13"/>
      <c r="OD92" s="13"/>
      <c r="OE92" s="13"/>
      <c r="OF92" s="13"/>
      <c r="OG92" s="13"/>
      <c r="OH92" s="13"/>
      <c r="OI92" s="13"/>
      <c r="OJ92" s="13"/>
      <c r="OK92" s="13"/>
      <c r="OL92" s="13"/>
      <c r="OM92" s="13"/>
      <c r="ON92" s="13"/>
      <c r="OO92" s="13"/>
      <c r="OP92" s="13"/>
      <c r="OQ92" s="13"/>
      <c r="OR92" s="13"/>
      <c r="OS92" s="13"/>
      <c r="OT92" s="13"/>
      <c r="OU92" s="13"/>
      <c r="OV92" s="13"/>
      <c r="OW92" s="13"/>
      <c r="OX92" s="13"/>
      <c r="OY92" s="13"/>
      <c r="OZ92" s="13"/>
      <c r="PA92" s="13"/>
      <c r="PB92" s="13"/>
      <c r="PC92" s="13"/>
      <c r="PD92" s="13"/>
      <c r="PE92" s="13"/>
      <c r="PF92" s="13"/>
      <c r="PG92" s="13"/>
      <c r="PH92" s="13"/>
      <c r="PI92" s="13"/>
      <c r="PJ92" s="13"/>
      <c r="PK92" s="13"/>
      <c r="PL92" s="13"/>
      <c r="PM92" s="13"/>
      <c r="PN92" s="13"/>
      <c r="PO92" s="13"/>
      <c r="PP92" s="13"/>
      <c r="PQ92" s="13"/>
      <c r="PR92" s="13"/>
      <c r="PS92" s="13"/>
      <c r="PT92" s="13"/>
      <c r="PU92" s="13"/>
      <c r="PV92" s="13"/>
      <c r="PW92" s="13"/>
      <c r="PX92" s="13"/>
      <c r="PY92" s="13"/>
      <c r="PZ92" s="13"/>
      <c r="QA92" s="13"/>
      <c r="QB92" s="13"/>
      <c r="QC92" s="13"/>
      <c r="QD92" s="13"/>
      <c r="QE92" s="13"/>
      <c r="QF92" s="13"/>
      <c r="QG92" s="13"/>
      <c r="QH92" s="13"/>
      <c r="QI92" s="13"/>
      <c r="QJ92" s="13"/>
      <c r="QK92" s="13"/>
      <c r="QL92" s="13"/>
      <c r="QM92" s="13"/>
      <c r="QN92" s="13"/>
      <c r="QO92" s="13"/>
      <c r="QP92" s="13"/>
      <c r="QQ92" s="13"/>
      <c r="QR92" s="13"/>
      <c r="QS92" s="13"/>
      <c r="QT92" s="13"/>
      <c r="QU92" s="13"/>
      <c r="QV92" s="13"/>
      <c r="QW92" s="13"/>
      <c r="QX92" s="13"/>
      <c r="QY92" s="13"/>
      <c r="QZ92" s="13"/>
      <c r="RA92" s="13"/>
      <c r="RB92" s="13"/>
      <c r="RC92" s="13"/>
      <c r="RD92" s="13"/>
      <c r="RE92" s="13"/>
      <c r="RF92" s="13"/>
      <c r="RG92" s="13"/>
      <c r="RH92" s="13"/>
      <c r="RI92" s="13"/>
      <c r="RJ92" s="13"/>
      <c r="RK92" s="13"/>
      <c r="RL92" s="13"/>
      <c r="RM92" s="13"/>
      <c r="RN92" s="13"/>
      <c r="RO92" s="13"/>
      <c r="RP92" s="13"/>
      <c r="RQ92" s="13"/>
      <c r="RR92" s="13"/>
      <c r="RS92" s="13"/>
      <c r="RT92" s="13"/>
      <c r="RU92" s="13"/>
      <c r="RV92" s="13"/>
      <c r="RW92" s="13"/>
      <c r="RX92" s="13"/>
      <c r="RY92" s="13"/>
      <c r="RZ92" s="13"/>
      <c r="SA92" s="13"/>
      <c r="SB92" s="13"/>
      <c r="SC92" s="13"/>
      <c r="SD92" s="13"/>
      <c r="SE92" s="13"/>
      <c r="SF92" s="13"/>
      <c r="SG92" s="13"/>
      <c r="SH92" s="13"/>
      <c r="SI92" s="13"/>
      <c r="SJ92" s="13"/>
      <c r="SK92" s="13"/>
      <c r="SL92" s="13"/>
      <c r="SM92" s="13"/>
      <c r="SN92" s="13"/>
      <c r="SO92" s="13"/>
      <c r="SP92" s="13"/>
      <c r="SQ92" s="13"/>
      <c r="SR92" s="13"/>
      <c r="SS92" s="13"/>
      <c r="ST92" s="13"/>
      <c r="SU92" s="13"/>
      <c r="SV92" s="13"/>
      <c r="SW92" s="13"/>
      <c r="SX92" s="13"/>
      <c r="SY92" s="13"/>
      <c r="SZ92" s="13"/>
      <c r="TA92" s="13"/>
      <c r="TB92" s="13"/>
      <c r="TC92" s="13"/>
      <c r="TD92" s="13"/>
      <c r="TE92" s="13"/>
      <c r="TF92" s="13"/>
      <c r="TG92" s="13"/>
      <c r="TH92" s="13"/>
      <c r="TI92" s="13"/>
      <c r="TJ92" s="13"/>
      <c r="TK92" s="13"/>
      <c r="TL92" s="13"/>
      <c r="TM92" s="13"/>
      <c r="TN92" s="13"/>
      <c r="TO92" s="13"/>
      <c r="TP92" s="13"/>
      <c r="TQ92" s="13"/>
      <c r="TR92" s="13"/>
      <c r="TS92" s="13"/>
      <c r="TT92" s="13"/>
      <c r="TU92" s="13"/>
      <c r="TV92" s="13"/>
      <c r="TW92" s="13"/>
      <c r="TX92" s="13"/>
      <c r="TY92" s="13"/>
      <c r="TZ92" s="13"/>
      <c r="UA92" s="13"/>
      <c r="UB92" s="13"/>
      <c r="UC92" s="13"/>
      <c r="UD92" s="13"/>
      <c r="UE92" s="13"/>
      <c r="UF92" s="13"/>
    </row>
    <row r="93" spans="1:552" s="27" customFormat="1">
      <c r="A93" s="41" t="s">
        <v>719</v>
      </c>
      <c r="B93" s="313" t="s">
        <v>715</v>
      </c>
      <c r="C93" s="42" t="s">
        <v>719</v>
      </c>
      <c r="D93" s="290" t="s">
        <v>720</v>
      </c>
      <c r="E93" s="42" t="s">
        <v>719</v>
      </c>
      <c r="F93" s="313" t="s">
        <v>717</v>
      </c>
      <c r="G93" s="42" t="s">
        <v>719</v>
      </c>
      <c r="H93" s="43" t="s">
        <v>401</v>
      </c>
      <c r="I93" s="13"/>
      <c r="J93" s="13"/>
      <c r="K93" s="13"/>
      <c r="L93" s="13"/>
      <c r="M93" s="13"/>
      <c r="N93" s="13"/>
      <c r="O93" s="27" t="s">
        <v>676</v>
      </c>
      <c r="P93" s="27" t="s">
        <v>718</v>
      </c>
      <c r="Q93" s="27" t="s">
        <v>677</v>
      </c>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c r="IW93" s="13"/>
      <c r="IX93" s="13"/>
      <c r="IY93" s="13"/>
      <c r="IZ93" s="13"/>
      <c r="JA93" s="13"/>
      <c r="JB93" s="13"/>
      <c r="JC93" s="13"/>
      <c r="JD93" s="13"/>
      <c r="JE93" s="13"/>
      <c r="JF93" s="13"/>
      <c r="JG93" s="13"/>
      <c r="JH93" s="13"/>
      <c r="JI93" s="13"/>
      <c r="JJ93" s="13"/>
      <c r="JK93" s="13"/>
      <c r="JL93" s="13"/>
      <c r="JM93" s="13"/>
      <c r="JN93" s="13"/>
      <c r="JO93" s="13"/>
      <c r="JP93" s="13"/>
      <c r="JQ93" s="13"/>
      <c r="JR93" s="13"/>
      <c r="JS93" s="13"/>
      <c r="JT93" s="13"/>
      <c r="JU93" s="13"/>
      <c r="JV93" s="13"/>
      <c r="JW93" s="13"/>
      <c r="JX93" s="13"/>
      <c r="JY93" s="13"/>
      <c r="JZ93" s="13"/>
      <c r="KA93" s="13"/>
      <c r="KB93" s="13"/>
      <c r="KC93" s="13"/>
      <c r="KD93" s="13"/>
      <c r="KE93" s="13"/>
      <c r="KF93" s="13"/>
      <c r="KG93" s="13"/>
      <c r="KH93" s="13"/>
      <c r="KI93" s="13"/>
      <c r="KJ93" s="13"/>
      <c r="KK93" s="13"/>
      <c r="KL93" s="13"/>
      <c r="KM93" s="13"/>
      <c r="KN93" s="13"/>
      <c r="KO93" s="13"/>
      <c r="KP93" s="13"/>
      <c r="KQ93" s="13"/>
      <c r="KR93" s="13"/>
      <c r="KS93" s="13"/>
      <c r="KT93" s="13"/>
      <c r="KU93" s="13"/>
      <c r="KV93" s="13"/>
      <c r="KW93" s="13"/>
      <c r="KX93" s="13"/>
      <c r="KY93" s="13"/>
      <c r="KZ93" s="13"/>
      <c r="LA93" s="13"/>
      <c r="LB93" s="13"/>
      <c r="LC93" s="13"/>
      <c r="LD93" s="13"/>
      <c r="LE93" s="13"/>
      <c r="LF93" s="13"/>
      <c r="LG93" s="13"/>
      <c r="LH93" s="13"/>
      <c r="LI93" s="13"/>
      <c r="LJ93" s="13"/>
      <c r="LK93" s="13"/>
      <c r="LL93" s="13"/>
      <c r="LM93" s="13"/>
      <c r="LN93" s="13"/>
      <c r="LO93" s="13"/>
      <c r="LP93" s="13"/>
      <c r="LQ93" s="13"/>
      <c r="LR93" s="13"/>
      <c r="LS93" s="13"/>
      <c r="LT93" s="13"/>
      <c r="LU93" s="13"/>
      <c r="LV93" s="13"/>
      <c r="LW93" s="13"/>
      <c r="LX93" s="13"/>
      <c r="LY93" s="13"/>
      <c r="LZ93" s="13"/>
      <c r="MA93" s="13"/>
      <c r="MB93" s="13"/>
      <c r="MC93" s="13"/>
      <c r="MD93" s="13"/>
      <c r="ME93" s="13"/>
      <c r="MF93" s="13"/>
      <c r="MG93" s="13"/>
      <c r="MH93" s="13"/>
      <c r="MI93" s="13"/>
      <c r="MJ93" s="13"/>
      <c r="MK93" s="13"/>
      <c r="ML93" s="13"/>
      <c r="MM93" s="13"/>
      <c r="MN93" s="13"/>
      <c r="MO93" s="13"/>
      <c r="MP93" s="13"/>
      <c r="MQ93" s="13"/>
      <c r="MR93" s="13"/>
      <c r="MS93" s="13"/>
      <c r="MT93" s="13"/>
      <c r="MU93" s="13"/>
      <c r="MV93" s="13"/>
      <c r="MW93" s="13"/>
      <c r="MX93" s="13"/>
      <c r="MY93" s="13"/>
      <c r="MZ93" s="13"/>
      <c r="NA93" s="13"/>
      <c r="NB93" s="13"/>
      <c r="NC93" s="13"/>
      <c r="ND93" s="13"/>
      <c r="NE93" s="13"/>
      <c r="NF93" s="13"/>
      <c r="NG93" s="13"/>
      <c r="NH93" s="13"/>
      <c r="NI93" s="13"/>
      <c r="NJ93" s="13"/>
      <c r="NK93" s="13"/>
      <c r="NL93" s="13"/>
      <c r="NM93" s="13"/>
      <c r="NN93" s="13"/>
      <c r="NO93" s="13"/>
      <c r="NP93" s="13"/>
      <c r="NQ93" s="13"/>
      <c r="NR93" s="13"/>
      <c r="NS93" s="13"/>
      <c r="NT93" s="13"/>
      <c r="NU93" s="13"/>
      <c r="NV93" s="13"/>
      <c r="NW93" s="13"/>
      <c r="NX93" s="13"/>
      <c r="NY93" s="13"/>
      <c r="NZ93" s="13"/>
      <c r="OA93" s="13"/>
      <c r="OB93" s="13"/>
      <c r="OC93" s="13"/>
      <c r="OD93" s="13"/>
      <c r="OE93" s="13"/>
      <c r="OF93" s="13"/>
      <c r="OG93" s="13"/>
      <c r="OH93" s="13"/>
      <c r="OI93" s="13"/>
      <c r="OJ93" s="13"/>
      <c r="OK93" s="13"/>
      <c r="OL93" s="13"/>
      <c r="OM93" s="13"/>
      <c r="ON93" s="13"/>
      <c r="OO93" s="13"/>
      <c r="OP93" s="13"/>
      <c r="OQ93" s="13"/>
      <c r="OR93" s="13"/>
      <c r="OS93" s="13"/>
      <c r="OT93" s="13"/>
      <c r="OU93" s="13"/>
      <c r="OV93" s="13"/>
      <c r="OW93" s="13"/>
      <c r="OX93" s="13"/>
      <c r="OY93" s="13"/>
      <c r="OZ93" s="13"/>
      <c r="PA93" s="13"/>
      <c r="PB93" s="13"/>
      <c r="PC93" s="13"/>
      <c r="PD93" s="13"/>
      <c r="PE93" s="13"/>
      <c r="PF93" s="13"/>
      <c r="PG93" s="13"/>
      <c r="PH93" s="13"/>
      <c r="PI93" s="13"/>
      <c r="PJ93" s="13"/>
      <c r="PK93" s="13"/>
      <c r="PL93" s="13"/>
      <c r="PM93" s="13"/>
      <c r="PN93" s="13"/>
      <c r="PO93" s="13"/>
      <c r="PP93" s="13"/>
      <c r="PQ93" s="13"/>
      <c r="PR93" s="13"/>
      <c r="PS93" s="13"/>
      <c r="PT93" s="13"/>
      <c r="PU93" s="13"/>
      <c r="PV93" s="13"/>
      <c r="PW93" s="13"/>
      <c r="PX93" s="13"/>
      <c r="PY93" s="13"/>
      <c r="PZ93" s="13"/>
      <c r="QA93" s="13"/>
      <c r="QB93" s="13"/>
      <c r="QC93" s="13"/>
      <c r="QD93" s="13"/>
      <c r="QE93" s="13"/>
      <c r="QF93" s="13"/>
      <c r="QG93" s="13"/>
      <c r="QH93" s="13"/>
      <c r="QI93" s="13"/>
      <c r="QJ93" s="13"/>
      <c r="QK93" s="13"/>
      <c r="QL93" s="13"/>
      <c r="QM93" s="13"/>
      <c r="QN93" s="13"/>
      <c r="QO93" s="13"/>
      <c r="QP93" s="13"/>
      <c r="QQ93" s="13"/>
      <c r="QR93" s="13"/>
      <c r="QS93" s="13"/>
      <c r="QT93" s="13"/>
      <c r="QU93" s="13"/>
      <c r="QV93" s="13"/>
      <c r="QW93" s="13"/>
      <c r="QX93" s="13"/>
      <c r="QY93" s="13"/>
      <c r="QZ93" s="13"/>
      <c r="RA93" s="13"/>
      <c r="RB93" s="13"/>
      <c r="RC93" s="13"/>
      <c r="RD93" s="13"/>
      <c r="RE93" s="13"/>
      <c r="RF93" s="13"/>
      <c r="RG93" s="13"/>
      <c r="RH93" s="13"/>
      <c r="RI93" s="13"/>
      <c r="RJ93" s="13"/>
      <c r="RK93" s="13"/>
      <c r="RL93" s="13"/>
      <c r="RM93" s="13"/>
      <c r="RN93" s="13"/>
      <c r="RO93" s="13"/>
      <c r="RP93" s="13"/>
      <c r="RQ93" s="13"/>
      <c r="RR93" s="13"/>
      <c r="RS93" s="13"/>
      <c r="RT93" s="13"/>
      <c r="RU93" s="13"/>
      <c r="RV93" s="13"/>
      <c r="RW93" s="13"/>
      <c r="RX93" s="13"/>
      <c r="RY93" s="13"/>
      <c r="RZ93" s="13"/>
      <c r="SA93" s="13"/>
      <c r="SB93" s="13"/>
      <c r="SC93" s="13"/>
      <c r="SD93" s="13"/>
      <c r="SE93" s="13"/>
      <c r="SF93" s="13"/>
      <c r="SG93" s="13"/>
      <c r="SH93" s="13"/>
      <c r="SI93" s="13"/>
      <c r="SJ93" s="13"/>
      <c r="SK93" s="13"/>
      <c r="SL93" s="13"/>
      <c r="SM93" s="13"/>
      <c r="SN93" s="13"/>
      <c r="SO93" s="13"/>
      <c r="SP93" s="13"/>
      <c r="SQ93" s="13"/>
      <c r="SR93" s="13"/>
      <c r="SS93" s="13"/>
      <c r="ST93" s="13"/>
      <c r="SU93" s="13"/>
      <c r="SV93" s="13"/>
      <c r="SW93" s="13"/>
      <c r="SX93" s="13"/>
      <c r="SY93" s="13"/>
      <c r="SZ93" s="13"/>
      <c r="TA93" s="13"/>
      <c r="TB93" s="13"/>
      <c r="TC93" s="13"/>
      <c r="TD93" s="13"/>
      <c r="TE93" s="13"/>
      <c r="TF93" s="13"/>
      <c r="TG93" s="13"/>
      <c r="TH93" s="13"/>
      <c r="TI93" s="13"/>
      <c r="TJ93" s="13"/>
      <c r="TK93" s="13"/>
      <c r="TL93" s="13"/>
      <c r="TM93" s="13"/>
      <c r="TN93" s="13"/>
      <c r="TO93" s="13"/>
      <c r="TP93" s="13"/>
      <c r="TQ93" s="13"/>
      <c r="TR93" s="13"/>
      <c r="TS93" s="13"/>
      <c r="TT93" s="13"/>
      <c r="TU93" s="13"/>
      <c r="TV93" s="13"/>
      <c r="TW93" s="13"/>
      <c r="TX93" s="13"/>
      <c r="TY93" s="13"/>
      <c r="TZ93" s="13"/>
      <c r="UA93" s="13"/>
      <c r="UB93" s="13"/>
      <c r="UC93" s="13"/>
      <c r="UD93" s="13"/>
      <c r="UE93" s="13"/>
      <c r="UF93" s="13"/>
    </row>
    <row r="94" spans="1:552">
      <c r="A94" s="41" t="s">
        <v>721</v>
      </c>
      <c r="B94" s="313" t="s">
        <v>722</v>
      </c>
      <c r="C94" s="42" t="s">
        <v>721</v>
      </c>
      <c r="D94" s="290" t="s">
        <v>723</v>
      </c>
      <c r="E94" s="42" t="s">
        <v>721</v>
      </c>
      <c r="F94" s="313" t="s">
        <v>717</v>
      </c>
      <c r="G94" s="42" t="s">
        <v>721</v>
      </c>
      <c r="H94" s="43" t="s">
        <v>401</v>
      </c>
      <c r="I94" s="13"/>
      <c r="J94" s="13"/>
      <c r="K94" s="13"/>
      <c r="L94" s="13"/>
      <c r="M94" s="13"/>
      <c r="O94" s="3" t="s">
        <v>676</v>
      </c>
      <c r="P94" s="3" t="s">
        <v>718</v>
      </c>
      <c r="Q94" s="3" t="s">
        <v>677</v>
      </c>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c r="IS94" s="13"/>
      <c r="IT94" s="13"/>
      <c r="IU94" s="13"/>
      <c r="IV94" s="13"/>
      <c r="IW94" s="13"/>
      <c r="IX94" s="13"/>
      <c r="IY94" s="13"/>
      <c r="IZ94" s="13"/>
      <c r="JA94" s="13"/>
      <c r="JB94" s="13"/>
      <c r="JC94" s="13"/>
      <c r="JD94" s="13"/>
      <c r="JE94" s="13"/>
      <c r="JF94" s="13"/>
      <c r="JG94" s="13"/>
      <c r="JH94" s="13"/>
      <c r="JI94" s="13"/>
      <c r="JJ94" s="13"/>
      <c r="JK94" s="13"/>
      <c r="JL94" s="13"/>
      <c r="JM94" s="13"/>
      <c r="JN94" s="13"/>
      <c r="JO94" s="13"/>
      <c r="JP94" s="13"/>
      <c r="JQ94" s="13"/>
      <c r="JR94" s="13"/>
      <c r="JS94" s="13"/>
      <c r="JT94" s="13"/>
      <c r="JU94" s="13"/>
      <c r="JV94" s="13"/>
      <c r="JW94" s="13"/>
      <c r="JX94" s="13"/>
      <c r="JY94" s="13"/>
      <c r="JZ94" s="13"/>
      <c r="KA94" s="13"/>
      <c r="KB94" s="13"/>
      <c r="KC94" s="13"/>
      <c r="KD94" s="13"/>
      <c r="KE94" s="13"/>
      <c r="KF94" s="13"/>
      <c r="KG94" s="13"/>
      <c r="KH94" s="13"/>
      <c r="KI94" s="13"/>
      <c r="KJ94" s="13"/>
      <c r="KK94" s="13"/>
      <c r="KL94" s="13"/>
      <c r="KM94" s="13"/>
      <c r="KN94" s="13"/>
      <c r="KO94" s="13"/>
      <c r="KP94" s="13"/>
      <c r="KQ94" s="13"/>
      <c r="KR94" s="13"/>
      <c r="KS94" s="13"/>
      <c r="KT94" s="13"/>
      <c r="KU94" s="13"/>
      <c r="KV94" s="13"/>
      <c r="KW94" s="13"/>
      <c r="KX94" s="13"/>
      <c r="KY94" s="13"/>
      <c r="KZ94" s="13"/>
      <c r="LA94" s="13"/>
      <c r="LB94" s="13"/>
      <c r="LC94" s="13"/>
      <c r="LD94" s="13"/>
      <c r="LE94" s="13"/>
      <c r="LF94" s="13"/>
      <c r="LG94" s="13"/>
      <c r="LH94" s="13"/>
      <c r="LI94" s="13"/>
      <c r="LJ94" s="13"/>
      <c r="LK94" s="13"/>
      <c r="LL94" s="13"/>
      <c r="LM94" s="13"/>
      <c r="LN94" s="13"/>
      <c r="LO94" s="13"/>
      <c r="LP94" s="13"/>
      <c r="LQ94" s="13"/>
      <c r="LR94" s="13"/>
      <c r="LS94" s="13"/>
      <c r="LT94" s="13"/>
      <c r="LU94" s="13"/>
      <c r="LV94" s="13"/>
      <c r="LW94" s="13"/>
      <c r="LX94" s="13"/>
      <c r="LY94" s="13"/>
      <c r="LZ94" s="13"/>
      <c r="MA94" s="13"/>
      <c r="MB94" s="13"/>
      <c r="MC94" s="13"/>
      <c r="MD94" s="13"/>
      <c r="ME94" s="13"/>
      <c r="MF94" s="13"/>
      <c r="MG94" s="13"/>
      <c r="MH94" s="13"/>
      <c r="MI94" s="13"/>
      <c r="MJ94" s="13"/>
      <c r="MK94" s="13"/>
      <c r="ML94" s="13"/>
      <c r="MM94" s="13"/>
      <c r="MN94" s="13"/>
      <c r="MO94" s="13"/>
      <c r="MP94" s="13"/>
      <c r="MQ94" s="13"/>
      <c r="MR94" s="13"/>
      <c r="MS94" s="13"/>
      <c r="MT94" s="13"/>
      <c r="MU94" s="13"/>
      <c r="MV94" s="13"/>
      <c r="MW94" s="13"/>
      <c r="MX94" s="13"/>
      <c r="MY94" s="13"/>
      <c r="MZ94" s="13"/>
      <c r="NA94" s="13"/>
      <c r="NB94" s="13"/>
      <c r="NC94" s="13"/>
      <c r="ND94" s="13"/>
      <c r="NE94" s="13"/>
      <c r="NF94" s="13"/>
      <c r="NG94" s="13"/>
      <c r="NH94" s="13"/>
      <c r="NI94" s="13"/>
      <c r="NJ94" s="13"/>
      <c r="NK94" s="13"/>
      <c r="NL94" s="13"/>
      <c r="NM94" s="13"/>
      <c r="NN94" s="13"/>
      <c r="NO94" s="13"/>
      <c r="NP94" s="13"/>
      <c r="NQ94" s="13"/>
      <c r="NR94" s="13"/>
      <c r="NS94" s="13"/>
      <c r="NT94" s="13"/>
      <c r="NU94" s="13"/>
      <c r="NV94" s="13"/>
      <c r="NW94" s="13"/>
      <c r="NX94" s="13"/>
      <c r="NY94" s="13"/>
      <c r="NZ94" s="13"/>
      <c r="OA94" s="13"/>
      <c r="OB94" s="13"/>
      <c r="OC94" s="13"/>
      <c r="OD94" s="13"/>
      <c r="OE94" s="13"/>
      <c r="OF94" s="13"/>
      <c r="OG94" s="13"/>
      <c r="OH94" s="13"/>
      <c r="OI94" s="13"/>
      <c r="OJ94" s="13"/>
      <c r="OK94" s="13"/>
      <c r="OL94" s="13"/>
      <c r="OM94" s="13"/>
      <c r="ON94" s="13"/>
      <c r="OO94" s="13"/>
      <c r="OP94" s="13"/>
      <c r="OQ94" s="13"/>
      <c r="OR94" s="13"/>
      <c r="OS94" s="13"/>
      <c r="OT94" s="13"/>
      <c r="OU94" s="13"/>
      <c r="OV94" s="13"/>
      <c r="OW94" s="13"/>
      <c r="OX94" s="13"/>
      <c r="OY94" s="13"/>
      <c r="OZ94" s="13"/>
      <c r="PA94" s="13"/>
      <c r="PB94" s="13"/>
      <c r="PC94" s="13"/>
      <c r="PD94" s="13"/>
      <c r="PE94" s="13"/>
      <c r="PF94" s="13"/>
      <c r="PG94" s="13"/>
      <c r="PH94" s="13"/>
      <c r="PI94" s="13"/>
      <c r="PJ94" s="13"/>
      <c r="PK94" s="13"/>
      <c r="PL94" s="13"/>
      <c r="PM94" s="13"/>
      <c r="PN94" s="13"/>
      <c r="PO94" s="13"/>
      <c r="PP94" s="13"/>
      <c r="PQ94" s="13"/>
      <c r="PR94" s="13"/>
      <c r="PS94" s="13"/>
      <c r="PT94" s="13"/>
      <c r="PU94" s="13"/>
      <c r="PV94" s="13"/>
      <c r="PW94" s="13"/>
      <c r="PX94" s="13"/>
      <c r="PY94" s="13"/>
      <c r="PZ94" s="13"/>
      <c r="QA94" s="13"/>
      <c r="QB94" s="13"/>
      <c r="QC94" s="13"/>
      <c r="QD94" s="13"/>
      <c r="QE94" s="13"/>
      <c r="QF94" s="13"/>
      <c r="QG94" s="13"/>
      <c r="QH94" s="13"/>
      <c r="QI94" s="13"/>
      <c r="QJ94" s="13"/>
      <c r="QK94" s="13"/>
      <c r="QL94" s="13"/>
      <c r="QM94" s="13"/>
      <c r="QN94" s="13"/>
      <c r="QO94" s="13"/>
      <c r="QP94" s="13"/>
      <c r="QQ94" s="13"/>
      <c r="QR94" s="13"/>
      <c r="QS94" s="13"/>
      <c r="QT94" s="13"/>
      <c r="QU94" s="13"/>
      <c r="QV94" s="13"/>
      <c r="QW94" s="13"/>
      <c r="QX94" s="13"/>
      <c r="QY94" s="13"/>
      <c r="QZ94" s="13"/>
      <c r="RA94" s="13"/>
      <c r="RB94" s="13"/>
      <c r="RC94" s="13"/>
      <c r="RD94" s="13"/>
      <c r="RE94" s="13"/>
      <c r="RF94" s="13"/>
      <c r="RG94" s="13"/>
      <c r="RH94" s="13"/>
      <c r="RI94" s="13"/>
      <c r="RJ94" s="13"/>
      <c r="RK94" s="13"/>
      <c r="RL94" s="13"/>
      <c r="RM94" s="13"/>
      <c r="RN94" s="13"/>
      <c r="RO94" s="13"/>
      <c r="RP94" s="13"/>
      <c r="RQ94" s="13"/>
      <c r="RR94" s="13"/>
      <c r="RS94" s="13"/>
      <c r="RT94" s="13"/>
      <c r="RU94" s="13"/>
      <c r="RV94" s="13"/>
      <c r="RW94" s="13"/>
      <c r="RX94" s="13"/>
      <c r="RY94" s="13"/>
      <c r="RZ94" s="13"/>
      <c r="SA94" s="13"/>
      <c r="SB94" s="13"/>
      <c r="SC94" s="13"/>
      <c r="SD94" s="13"/>
      <c r="SE94" s="13"/>
      <c r="SF94" s="13"/>
      <c r="SG94" s="13"/>
      <c r="SH94" s="13"/>
      <c r="SI94" s="13"/>
      <c r="SJ94" s="13"/>
      <c r="SK94" s="13"/>
      <c r="SL94" s="13"/>
      <c r="SM94" s="13"/>
      <c r="SN94" s="13"/>
      <c r="SO94" s="13"/>
      <c r="SP94" s="13"/>
      <c r="SQ94" s="13"/>
      <c r="SR94" s="13"/>
      <c r="SS94" s="13"/>
      <c r="ST94" s="13"/>
      <c r="SU94" s="13"/>
      <c r="SV94" s="13"/>
      <c r="SW94" s="13"/>
      <c r="SX94" s="13"/>
      <c r="SY94" s="13"/>
      <c r="SZ94" s="13"/>
      <c r="TA94" s="13"/>
      <c r="TB94" s="13"/>
      <c r="TC94" s="13"/>
      <c r="TD94" s="13"/>
      <c r="TE94" s="13"/>
      <c r="TF94" s="13"/>
      <c r="TG94" s="13"/>
      <c r="TH94" s="13"/>
      <c r="TI94" s="13"/>
      <c r="TJ94" s="13"/>
      <c r="TK94" s="13"/>
      <c r="TL94" s="13"/>
      <c r="TM94" s="13"/>
      <c r="TN94" s="13"/>
      <c r="TO94" s="13"/>
      <c r="TP94" s="13"/>
      <c r="TQ94" s="13"/>
      <c r="TR94" s="13"/>
      <c r="TS94" s="13"/>
      <c r="TT94" s="13"/>
      <c r="TU94" s="13"/>
      <c r="TV94" s="13"/>
      <c r="TW94" s="13"/>
      <c r="TX94" s="13"/>
      <c r="TY94" s="13"/>
      <c r="TZ94" s="13"/>
      <c r="UA94" s="13"/>
      <c r="UB94" s="13"/>
      <c r="UC94" s="13"/>
      <c r="UD94" s="13"/>
      <c r="UE94" s="13"/>
      <c r="UF94" s="13"/>
    </row>
    <row r="95" spans="1:552">
      <c r="A95" s="41" t="s">
        <v>724</v>
      </c>
      <c r="B95" s="313" t="s">
        <v>722</v>
      </c>
      <c r="C95" s="42" t="s">
        <v>724</v>
      </c>
      <c r="D95" s="290" t="s">
        <v>725</v>
      </c>
      <c r="E95" s="42" t="s">
        <v>724</v>
      </c>
      <c r="F95" s="313" t="s">
        <v>717</v>
      </c>
      <c r="G95" s="42" t="s">
        <v>724</v>
      </c>
      <c r="H95" s="43" t="s">
        <v>401</v>
      </c>
      <c r="I95" s="13"/>
      <c r="J95" s="13"/>
      <c r="K95" s="13"/>
      <c r="L95" s="13"/>
      <c r="M95" s="13"/>
      <c r="O95" s="3" t="s">
        <v>676</v>
      </c>
      <c r="P95" s="3" t="s">
        <v>718</v>
      </c>
      <c r="Q95" s="3" t="s">
        <v>677</v>
      </c>
    </row>
    <row r="96" spans="1:552">
      <c r="A96" s="41" t="s">
        <v>726</v>
      </c>
      <c r="B96" s="313" t="s">
        <v>722</v>
      </c>
      <c r="C96" s="42" t="s">
        <v>726</v>
      </c>
      <c r="D96" s="290" t="s">
        <v>697</v>
      </c>
      <c r="E96" s="42" t="s">
        <v>726</v>
      </c>
      <c r="F96" s="313" t="s">
        <v>717</v>
      </c>
      <c r="G96" s="42" t="s">
        <v>726</v>
      </c>
      <c r="H96" s="43" t="s">
        <v>401</v>
      </c>
      <c r="I96" s="13"/>
      <c r="J96" s="13"/>
      <c r="K96" s="13"/>
      <c r="L96" s="13"/>
      <c r="M96" s="13"/>
      <c r="O96" s="3" t="s">
        <v>676</v>
      </c>
      <c r="P96" s="3" t="s">
        <v>718</v>
      </c>
      <c r="Q96" s="3" t="s">
        <v>677</v>
      </c>
    </row>
    <row r="97" spans="1:17">
      <c r="A97" s="41" t="s">
        <v>727</v>
      </c>
      <c r="B97" s="313" t="s">
        <v>420</v>
      </c>
      <c r="C97" s="42" t="s">
        <v>727</v>
      </c>
      <c r="D97" s="290" t="s">
        <v>728</v>
      </c>
      <c r="E97" s="42" t="s">
        <v>727</v>
      </c>
      <c r="F97" s="313" t="s">
        <v>717</v>
      </c>
      <c r="G97" s="42" t="s">
        <v>727</v>
      </c>
      <c r="H97" s="43" t="s">
        <v>401</v>
      </c>
      <c r="I97" s="13"/>
      <c r="J97" s="13"/>
      <c r="K97" s="13"/>
      <c r="L97" s="13"/>
      <c r="M97" s="13"/>
      <c r="O97" s="3" t="s">
        <v>676</v>
      </c>
      <c r="P97" s="3" t="s">
        <v>718</v>
      </c>
      <c r="Q97" s="3" t="s">
        <v>677</v>
      </c>
    </row>
    <row r="98" spans="1:17">
      <c r="A98" s="41" t="s">
        <v>729</v>
      </c>
      <c r="B98" s="313" t="s">
        <v>420</v>
      </c>
      <c r="C98" s="42" t="s">
        <v>729</v>
      </c>
      <c r="D98" s="290" t="s">
        <v>730</v>
      </c>
      <c r="E98" s="42" t="s">
        <v>729</v>
      </c>
      <c r="F98" s="313" t="s">
        <v>717</v>
      </c>
      <c r="G98" s="42" t="s">
        <v>729</v>
      </c>
      <c r="H98" s="43" t="s">
        <v>401</v>
      </c>
      <c r="I98" s="13"/>
      <c r="J98" s="13"/>
      <c r="K98" s="13"/>
      <c r="L98" s="13"/>
      <c r="M98" s="13"/>
      <c r="O98" s="3" t="s">
        <v>676</v>
      </c>
      <c r="P98" s="3" t="s">
        <v>718</v>
      </c>
      <c r="Q98" s="3" t="s">
        <v>677</v>
      </c>
    </row>
    <row r="99" spans="1:17">
      <c r="A99" s="41" t="s">
        <v>731</v>
      </c>
      <c r="B99" s="313" t="s">
        <v>420</v>
      </c>
      <c r="C99" s="42" t="s">
        <v>731</v>
      </c>
      <c r="D99" s="42" t="s">
        <v>697</v>
      </c>
      <c r="E99" s="42" t="s">
        <v>731</v>
      </c>
      <c r="F99" s="313" t="s">
        <v>717</v>
      </c>
      <c r="G99" s="42" t="s">
        <v>731</v>
      </c>
      <c r="H99" s="43" t="s">
        <v>401</v>
      </c>
      <c r="O99" s="3" t="s">
        <v>676</v>
      </c>
      <c r="P99" s="3" t="s">
        <v>718</v>
      </c>
      <c r="Q99" s="3" t="s">
        <v>677</v>
      </c>
    </row>
    <row r="100" spans="1:17">
      <c r="A100" s="41" t="s">
        <v>732</v>
      </c>
      <c r="B100" s="313" t="s">
        <v>733</v>
      </c>
      <c r="C100" s="42" t="s">
        <v>732</v>
      </c>
      <c r="D100" s="42" t="s">
        <v>734</v>
      </c>
      <c r="E100" s="42" t="s">
        <v>732</v>
      </c>
      <c r="F100" s="313" t="s">
        <v>717</v>
      </c>
      <c r="G100" s="42" t="s">
        <v>732</v>
      </c>
      <c r="H100" s="43" t="s">
        <v>401</v>
      </c>
      <c r="O100" s="3" t="s">
        <v>676</v>
      </c>
      <c r="P100" s="3" t="s">
        <v>718</v>
      </c>
      <c r="Q100" s="3" t="s">
        <v>677</v>
      </c>
    </row>
    <row r="101" spans="1:17">
      <c r="A101" s="41" t="s">
        <v>735</v>
      </c>
      <c r="B101" s="313" t="s">
        <v>733</v>
      </c>
      <c r="C101" s="42" t="s">
        <v>735</v>
      </c>
      <c r="D101" s="42" t="s">
        <v>736</v>
      </c>
      <c r="E101" s="42" t="s">
        <v>735</v>
      </c>
      <c r="F101" s="313" t="s">
        <v>717</v>
      </c>
      <c r="G101" s="42" t="s">
        <v>735</v>
      </c>
      <c r="H101" s="43" t="s">
        <v>401</v>
      </c>
      <c r="O101" s="3" t="s">
        <v>676</v>
      </c>
      <c r="P101" s="3" t="s">
        <v>718</v>
      </c>
      <c r="Q101" s="3" t="s">
        <v>677</v>
      </c>
    </row>
    <row r="102" spans="1:17">
      <c r="A102" s="41" t="s">
        <v>737</v>
      </c>
      <c r="B102" s="313" t="s">
        <v>733</v>
      </c>
      <c r="C102" s="42" t="s">
        <v>737</v>
      </c>
      <c r="D102" s="42" t="s">
        <v>738</v>
      </c>
      <c r="E102" s="42" t="s">
        <v>737</v>
      </c>
      <c r="F102" s="313" t="s">
        <v>717</v>
      </c>
      <c r="G102" s="42" t="s">
        <v>737</v>
      </c>
      <c r="H102" s="43" t="s">
        <v>401</v>
      </c>
      <c r="O102" s="3" t="s">
        <v>676</v>
      </c>
      <c r="P102" s="3" t="s">
        <v>718</v>
      </c>
      <c r="Q102" s="3" t="s">
        <v>677</v>
      </c>
    </row>
    <row r="103" spans="1:17">
      <c r="A103" s="41" t="s">
        <v>739</v>
      </c>
      <c r="B103" s="313" t="s">
        <v>740</v>
      </c>
      <c r="C103" s="42" t="s">
        <v>739</v>
      </c>
      <c r="D103" s="42" t="s">
        <v>741</v>
      </c>
      <c r="E103" s="42" t="s">
        <v>739</v>
      </c>
      <c r="F103" s="313" t="s">
        <v>717</v>
      </c>
      <c r="G103" s="42" t="s">
        <v>739</v>
      </c>
      <c r="H103" s="43" t="s">
        <v>401</v>
      </c>
      <c r="O103" s="3" t="s">
        <v>676</v>
      </c>
      <c r="P103" s="3" t="s">
        <v>718</v>
      </c>
      <c r="Q103" s="3" t="s">
        <v>677</v>
      </c>
    </row>
    <row r="104" spans="1:17">
      <c r="A104" s="325" t="s">
        <v>742</v>
      </c>
      <c r="B104" s="326" t="s">
        <v>743</v>
      </c>
      <c r="C104" s="327" t="s">
        <v>742</v>
      </c>
      <c r="D104" s="327" t="s">
        <v>744</v>
      </c>
      <c r="E104" s="327" t="s">
        <v>742</v>
      </c>
      <c r="F104" s="326" t="s">
        <v>745</v>
      </c>
      <c r="G104" s="327" t="s">
        <v>742</v>
      </c>
      <c r="H104" s="328" t="s">
        <v>405</v>
      </c>
      <c r="O104" s="191" t="s">
        <v>676</v>
      </c>
      <c r="P104" s="191" t="s">
        <v>718</v>
      </c>
      <c r="Q104" s="191" t="s">
        <v>677</v>
      </c>
    </row>
    <row r="105" spans="1:17">
      <c r="A105" s="325" t="s">
        <v>746</v>
      </c>
      <c r="B105" s="326" t="s">
        <v>418</v>
      </c>
      <c r="C105" s="327" t="s">
        <v>746</v>
      </c>
      <c r="D105" s="327" t="s">
        <v>747</v>
      </c>
      <c r="E105" s="327" t="s">
        <v>746</v>
      </c>
      <c r="F105" s="326" t="s">
        <v>745</v>
      </c>
      <c r="G105" s="327" t="s">
        <v>746</v>
      </c>
      <c r="H105" s="328" t="s">
        <v>405</v>
      </c>
      <c r="O105" s="191" t="s">
        <v>676</v>
      </c>
      <c r="P105" s="191" t="s">
        <v>718</v>
      </c>
      <c r="Q105" s="191" t="s">
        <v>677</v>
      </c>
    </row>
    <row r="106" spans="1:17">
      <c r="A106" s="325" t="s">
        <v>748</v>
      </c>
      <c r="B106" s="326" t="s">
        <v>418</v>
      </c>
      <c r="C106" s="327" t="s">
        <v>748</v>
      </c>
      <c r="D106" s="327" t="s">
        <v>749</v>
      </c>
      <c r="E106" s="327" t="s">
        <v>748</v>
      </c>
      <c r="F106" s="326" t="s">
        <v>745</v>
      </c>
      <c r="G106" s="327" t="s">
        <v>748</v>
      </c>
      <c r="H106" s="328" t="s">
        <v>405</v>
      </c>
      <c r="O106" s="191" t="s">
        <v>676</v>
      </c>
      <c r="P106" s="191" t="s">
        <v>718</v>
      </c>
      <c r="Q106" s="191" t="s">
        <v>677</v>
      </c>
    </row>
    <row r="107" spans="1:17">
      <c r="A107" s="325" t="s">
        <v>750</v>
      </c>
      <c r="B107" s="326" t="s">
        <v>751</v>
      </c>
      <c r="C107" s="327" t="s">
        <v>750</v>
      </c>
      <c r="D107" s="327" t="s">
        <v>752</v>
      </c>
      <c r="E107" s="327" t="s">
        <v>746</v>
      </c>
      <c r="F107" s="326" t="s">
        <v>745</v>
      </c>
      <c r="G107" s="327" t="s">
        <v>750</v>
      </c>
      <c r="H107" s="328" t="s">
        <v>405</v>
      </c>
      <c r="O107" s="191" t="s">
        <v>676</v>
      </c>
      <c r="P107" s="191" t="s">
        <v>718</v>
      </c>
      <c r="Q107" s="191" t="s">
        <v>677</v>
      </c>
    </row>
    <row r="108" spans="1:17">
      <c r="A108" s="329" t="s">
        <v>753</v>
      </c>
      <c r="B108" s="330" t="s">
        <v>751</v>
      </c>
      <c r="C108" s="331" t="s">
        <v>753</v>
      </c>
      <c r="D108" s="331" t="s">
        <v>754</v>
      </c>
      <c r="E108" s="331" t="s">
        <v>748</v>
      </c>
      <c r="F108" s="330" t="s">
        <v>745</v>
      </c>
      <c r="G108" s="331" t="s">
        <v>753</v>
      </c>
      <c r="H108" s="332" t="s">
        <v>405</v>
      </c>
      <c r="O108" s="191" t="s">
        <v>676</v>
      </c>
      <c r="P108" s="191" t="s">
        <v>718</v>
      </c>
      <c r="Q108" s="191" t="s">
        <v>677</v>
      </c>
    </row>
    <row r="110" spans="1:17">
      <c r="A110" s="1" t="s">
        <v>755</v>
      </c>
      <c r="B110" s="1" t="s">
        <v>756</v>
      </c>
    </row>
    <row r="111" spans="1:17">
      <c r="A111" s="282" t="s">
        <v>530</v>
      </c>
      <c r="B111" s="283" t="s">
        <v>117</v>
      </c>
      <c r="C111" s="282" t="s">
        <v>530</v>
      </c>
      <c r="D111" s="12" t="s">
        <v>531</v>
      </c>
      <c r="E111" s="282" t="s">
        <v>530</v>
      </c>
      <c r="F111" s="284" t="s">
        <v>532</v>
      </c>
      <c r="G111" s="282" t="s">
        <v>530</v>
      </c>
      <c r="H111" s="285" t="s">
        <v>533</v>
      </c>
      <c r="I111" s="1"/>
      <c r="J111" s="1"/>
      <c r="K111" s="1"/>
      <c r="L111" s="1"/>
      <c r="M111" s="1"/>
      <c r="N111" s="1"/>
    </row>
    <row r="112" spans="1:17">
      <c r="A112" s="55" t="s">
        <v>47</v>
      </c>
      <c r="B112" s="56" t="s">
        <v>47</v>
      </c>
      <c r="C112" s="56" t="s">
        <v>47</v>
      </c>
      <c r="D112" s="56" t="s">
        <v>47</v>
      </c>
      <c r="E112" s="56" t="s">
        <v>47</v>
      </c>
      <c r="F112" s="21" t="s">
        <v>47</v>
      </c>
      <c r="G112" s="56" t="s">
        <v>47</v>
      </c>
      <c r="H112" s="22" t="s">
        <v>47</v>
      </c>
      <c r="I112" s="1"/>
      <c r="J112" s="1"/>
      <c r="K112" s="1"/>
      <c r="L112" s="1"/>
      <c r="M112" s="1"/>
      <c r="N112" s="1"/>
      <c r="O112" s="13"/>
      <c r="P112" s="13"/>
      <c r="Q112" s="13"/>
    </row>
    <row r="113" spans="1:19">
      <c r="A113" s="286" t="s">
        <v>757</v>
      </c>
      <c r="B113" s="312" t="s">
        <v>449</v>
      </c>
      <c r="C113" s="288" t="s">
        <v>757</v>
      </c>
      <c r="D113" s="287" t="s">
        <v>758</v>
      </c>
      <c r="E113" s="288" t="s">
        <v>757</v>
      </c>
      <c r="F113" s="312" t="s">
        <v>759</v>
      </c>
      <c r="G113" s="288" t="s">
        <v>757</v>
      </c>
      <c r="H113" s="289" t="s">
        <v>452</v>
      </c>
      <c r="I113" s="13"/>
      <c r="J113" s="13"/>
      <c r="K113" s="13"/>
      <c r="L113" s="13"/>
      <c r="M113" s="13"/>
      <c r="N113" s="13"/>
      <c r="O113" s="13"/>
      <c r="P113" s="13"/>
      <c r="Q113" s="13"/>
      <c r="R113" s="13"/>
      <c r="S113" s="173" t="s">
        <v>760</v>
      </c>
    </row>
    <row r="114" spans="1:19">
      <c r="A114" s="286" t="s">
        <v>761</v>
      </c>
      <c r="B114" s="312" t="s">
        <v>449</v>
      </c>
      <c r="C114" s="288" t="s">
        <v>761</v>
      </c>
      <c r="D114" s="287" t="s">
        <v>762</v>
      </c>
      <c r="E114" s="288" t="s">
        <v>761</v>
      </c>
      <c r="F114" s="312" t="s">
        <v>759</v>
      </c>
      <c r="G114" s="288" t="s">
        <v>761</v>
      </c>
      <c r="H114" s="289" t="s">
        <v>452</v>
      </c>
      <c r="I114" s="13"/>
      <c r="J114" s="13"/>
      <c r="K114" s="13"/>
      <c r="L114" s="13"/>
      <c r="M114" s="13"/>
      <c r="N114" s="13"/>
      <c r="O114" s="13"/>
      <c r="P114" s="13"/>
      <c r="Q114" s="13"/>
      <c r="R114" s="13"/>
      <c r="S114" s="173" t="s">
        <v>760</v>
      </c>
    </row>
    <row r="115" spans="1:19">
      <c r="A115" s="286" t="s">
        <v>763</v>
      </c>
      <c r="B115" s="312" t="s">
        <v>449</v>
      </c>
      <c r="C115" s="288" t="s">
        <v>763</v>
      </c>
      <c r="D115" s="287" t="s">
        <v>764</v>
      </c>
      <c r="E115" s="288" t="s">
        <v>763</v>
      </c>
      <c r="F115" s="312" t="s">
        <v>759</v>
      </c>
      <c r="G115" s="288" t="s">
        <v>763</v>
      </c>
      <c r="H115" s="289" t="s">
        <v>452</v>
      </c>
      <c r="I115" s="13"/>
      <c r="J115" s="13"/>
      <c r="K115" s="13"/>
      <c r="L115" s="13"/>
      <c r="M115" s="13"/>
      <c r="N115" s="13"/>
      <c r="O115" s="13"/>
      <c r="P115" s="13"/>
      <c r="Q115" s="13"/>
      <c r="R115" s="13"/>
      <c r="S115" s="173" t="s">
        <v>760</v>
      </c>
    </row>
    <row r="116" spans="1:19">
      <c r="A116" s="286" t="s">
        <v>765</v>
      </c>
      <c r="B116" s="312" t="s">
        <v>766</v>
      </c>
      <c r="C116" s="286" t="s">
        <v>765</v>
      </c>
      <c r="D116" s="287" t="s">
        <v>767</v>
      </c>
      <c r="E116" s="286" t="s">
        <v>765</v>
      </c>
      <c r="F116" s="312" t="s">
        <v>759</v>
      </c>
      <c r="G116" s="286" t="s">
        <v>765</v>
      </c>
      <c r="H116" s="289" t="s">
        <v>452</v>
      </c>
      <c r="I116" s="13"/>
      <c r="J116" s="13"/>
      <c r="K116" s="13"/>
      <c r="L116" s="13"/>
      <c r="M116" s="13"/>
      <c r="N116" s="13"/>
      <c r="O116" s="13"/>
      <c r="P116" s="13"/>
      <c r="Q116" s="13"/>
      <c r="R116" s="13"/>
      <c r="S116" s="173" t="s">
        <v>760</v>
      </c>
    </row>
    <row r="117" spans="1:19">
      <c r="A117" s="286" t="s">
        <v>768</v>
      </c>
      <c r="B117" s="312" t="s">
        <v>766</v>
      </c>
      <c r="C117" s="286" t="s">
        <v>768</v>
      </c>
      <c r="D117" s="287" t="s">
        <v>769</v>
      </c>
      <c r="E117" s="286" t="s">
        <v>768</v>
      </c>
      <c r="F117" s="312" t="s">
        <v>759</v>
      </c>
      <c r="G117" s="286" t="s">
        <v>768</v>
      </c>
      <c r="H117" s="289" t="s">
        <v>452</v>
      </c>
      <c r="I117" s="13"/>
      <c r="J117" s="13"/>
      <c r="K117" s="13"/>
      <c r="L117" s="13"/>
      <c r="M117" s="13"/>
      <c r="N117" s="13"/>
      <c r="O117" s="13"/>
      <c r="P117" s="13"/>
      <c r="Q117" s="13"/>
      <c r="R117" s="13"/>
      <c r="S117" s="173" t="s">
        <v>760</v>
      </c>
    </row>
    <row r="118" spans="1:19">
      <c r="A118" s="286" t="s">
        <v>770</v>
      </c>
      <c r="B118" s="312" t="s">
        <v>766</v>
      </c>
      <c r="C118" s="286" t="s">
        <v>770</v>
      </c>
      <c r="D118" s="287" t="s">
        <v>771</v>
      </c>
      <c r="E118" s="286" t="s">
        <v>770</v>
      </c>
      <c r="F118" s="312" t="s">
        <v>759</v>
      </c>
      <c r="G118" s="286" t="s">
        <v>770</v>
      </c>
      <c r="H118" s="289" t="s">
        <v>452</v>
      </c>
      <c r="I118" s="13"/>
      <c r="J118" s="13"/>
      <c r="K118" s="13"/>
      <c r="L118" s="13"/>
      <c r="M118" s="13"/>
      <c r="N118" s="13"/>
      <c r="O118" s="13"/>
      <c r="P118" s="13"/>
      <c r="Q118" s="13"/>
      <c r="R118" s="13"/>
      <c r="S118" s="173" t="s">
        <v>760</v>
      </c>
    </row>
    <row r="119" spans="1:19" s="13" customFormat="1">
      <c r="A119" s="286" t="s">
        <v>772</v>
      </c>
      <c r="B119" s="312" t="s">
        <v>766</v>
      </c>
      <c r="C119" s="286" t="s">
        <v>772</v>
      </c>
      <c r="D119" s="286" t="s">
        <v>773</v>
      </c>
      <c r="E119" s="286" t="s">
        <v>772</v>
      </c>
      <c r="F119" s="312" t="s">
        <v>759</v>
      </c>
      <c r="G119" s="286" t="s">
        <v>772</v>
      </c>
      <c r="H119" s="289" t="s">
        <v>452</v>
      </c>
      <c r="S119" s="173" t="s">
        <v>760</v>
      </c>
    </row>
    <row r="120" spans="1:19">
      <c r="A120" s="286" t="s">
        <v>774</v>
      </c>
      <c r="B120" s="312" t="s">
        <v>766</v>
      </c>
      <c r="C120" s="286" t="s">
        <v>774</v>
      </c>
      <c r="D120" s="287" t="s">
        <v>681</v>
      </c>
      <c r="E120" s="286" t="s">
        <v>774</v>
      </c>
      <c r="F120" s="312" t="s">
        <v>759</v>
      </c>
      <c r="G120" s="286" t="s">
        <v>774</v>
      </c>
      <c r="H120" s="289" t="s">
        <v>452</v>
      </c>
      <c r="I120" s="13"/>
      <c r="J120" s="13"/>
      <c r="K120" s="13"/>
      <c r="L120" s="13"/>
      <c r="M120" s="13"/>
      <c r="N120" s="13"/>
      <c r="O120" s="13"/>
      <c r="P120" s="13"/>
      <c r="Q120" s="13"/>
      <c r="R120" s="13"/>
      <c r="S120" s="173" t="s">
        <v>760</v>
      </c>
    </row>
    <row r="121" spans="1:19">
      <c r="A121" s="286" t="s">
        <v>775</v>
      </c>
      <c r="B121" s="312" t="s">
        <v>776</v>
      </c>
      <c r="C121" s="286" t="s">
        <v>775</v>
      </c>
      <c r="D121" s="287" t="s">
        <v>777</v>
      </c>
      <c r="E121" s="286" t="s">
        <v>775</v>
      </c>
      <c r="F121" s="312" t="s">
        <v>759</v>
      </c>
      <c r="G121" s="286" t="s">
        <v>775</v>
      </c>
      <c r="H121" s="289" t="s">
        <v>452</v>
      </c>
      <c r="I121" s="13"/>
      <c r="J121" s="13"/>
      <c r="K121" s="13"/>
      <c r="L121" s="13"/>
      <c r="M121" s="13"/>
      <c r="N121" s="13"/>
      <c r="O121" s="13"/>
      <c r="P121" s="13"/>
      <c r="Q121" s="13"/>
      <c r="R121" s="13"/>
      <c r="S121" s="173" t="s">
        <v>760</v>
      </c>
    </row>
    <row r="122" spans="1:19">
      <c r="A122" s="286" t="s">
        <v>131</v>
      </c>
      <c r="B122" s="312" t="s">
        <v>776</v>
      </c>
      <c r="C122" s="286" t="s">
        <v>131</v>
      </c>
      <c r="D122" s="287" t="s">
        <v>778</v>
      </c>
      <c r="E122" s="286" t="s">
        <v>131</v>
      </c>
      <c r="F122" s="312" t="s">
        <v>759</v>
      </c>
      <c r="G122" s="286" t="s">
        <v>131</v>
      </c>
      <c r="H122" s="289" t="s">
        <v>452</v>
      </c>
      <c r="I122" s="13"/>
      <c r="J122" s="13"/>
      <c r="K122" s="13"/>
      <c r="L122" s="13"/>
      <c r="M122" s="13"/>
      <c r="N122" s="13"/>
      <c r="O122" s="13"/>
      <c r="P122" s="13"/>
      <c r="Q122" s="13"/>
      <c r="R122" s="13"/>
      <c r="S122" s="173" t="s">
        <v>760</v>
      </c>
    </row>
    <row r="123" spans="1:19" s="13" customFormat="1">
      <c r="A123" s="286" t="s">
        <v>779</v>
      </c>
      <c r="B123" s="312" t="s">
        <v>776</v>
      </c>
      <c r="C123" s="286" t="s">
        <v>779</v>
      </c>
      <c r="D123" s="286" t="s">
        <v>780</v>
      </c>
      <c r="E123" s="286" t="s">
        <v>779</v>
      </c>
      <c r="F123" s="312" t="s">
        <v>759</v>
      </c>
      <c r="G123" s="286" t="s">
        <v>779</v>
      </c>
      <c r="H123" s="289" t="s">
        <v>452</v>
      </c>
      <c r="S123" s="173" t="s">
        <v>760</v>
      </c>
    </row>
    <row r="124" spans="1:19" s="13" customFormat="1">
      <c r="A124" s="286" t="s">
        <v>132</v>
      </c>
      <c r="B124" s="286" t="s">
        <v>781</v>
      </c>
      <c r="C124" s="286" t="s">
        <v>132</v>
      </c>
      <c r="D124" s="286" t="s">
        <v>782</v>
      </c>
      <c r="E124" s="286" t="s">
        <v>132</v>
      </c>
      <c r="F124" s="312" t="s">
        <v>759</v>
      </c>
      <c r="G124" s="286" t="s">
        <v>132</v>
      </c>
      <c r="H124" s="289" t="s">
        <v>452</v>
      </c>
      <c r="S124" s="173" t="s">
        <v>760</v>
      </c>
    </row>
    <row r="125" spans="1:19" s="13" customFormat="1">
      <c r="A125" s="286" t="s">
        <v>783</v>
      </c>
      <c r="B125" s="286" t="s">
        <v>781</v>
      </c>
      <c r="C125" s="286" t="s">
        <v>783</v>
      </c>
      <c r="D125" s="286" t="s">
        <v>784</v>
      </c>
      <c r="E125" s="286" t="s">
        <v>783</v>
      </c>
      <c r="F125" s="312" t="s">
        <v>759</v>
      </c>
      <c r="G125" s="286" t="s">
        <v>783</v>
      </c>
      <c r="H125" s="289" t="s">
        <v>452</v>
      </c>
      <c r="S125" s="173" t="s">
        <v>760</v>
      </c>
    </row>
    <row r="126" spans="1:19">
      <c r="A126" s="286" t="s">
        <v>785</v>
      </c>
      <c r="B126" s="286" t="s">
        <v>781</v>
      </c>
      <c r="C126" s="286" t="s">
        <v>785</v>
      </c>
      <c r="D126" s="287" t="s">
        <v>786</v>
      </c>
      <c r="E126" s="286" t="s">
        <v>785</v>
      </c>
      <c r="F126" s="312" t="s">
        <v>759</v>
      </c>
      <c r="G126" s="286" t="s">
        <v>785</v>
      </c>
      <c r="H126" s="289" t="s">
        <v>452</v>
      </c>
      <c r="I126" s="13"/>
      <c r="J126" s="13"/>
      <c r="K126" s="13"/>
      <c r="L126" s="13"/>
      <c r="M126" s="13"/>
      <c r="N126" s="13"/>
      <c r="O126" s="13"/>
      <c r="P126" s="13"/>
      <c r="Q126" s="13"/>
      <c r="R126" s="13"/>
      <c r="S126" s="173" t="s">
        <v>760</v>
      </c>
    </row>
    <row r="127" spans="1:19">
      <c r="A127" s="286" t="s">
        <v>787</v>
      </c>
      <c r="B127" s="286" t="s">
        <v>781</v>
      </c>
      <c r="C127" s="286" t="s">
        <v>787</v>
      </c>
      <c r="D127" s="287" t="s">
        <v>788</v>
      </c>
      <c r="E127" s="286" t="s">
        <v>787</v>
      </c>
      <c r="F127" s="312" t="s">
        <v>759</v>
      </c>
      <c r="G127" s="286" t="s">
        <v>787</v>
      </c>
      <c r="H127" s="289" t="s">
        <v>452</v>
      </c>
      <c r="I127" s="13"/>
      <c r="J127" s="13"/>
      <c r="K127" s="13"/>
      <c r="L127" s="13"/>
      <c r="M127" s="13"/>
      <c r="N127" s="13"/>
      <c r="O127" s="13"/>
      <c r="P127" s="13"/>
      <c r="Q127" s="13"/>
      <c r="R127" s="13"/>
      <c r="S127" s="173" t="s">
        <v>760</v>
      </c>
    </row>
    <row r="128" spans="1:19">
      <c r="A128" s="286" t="s">
        <v>789</v>
      </c>
      <c r="B128" s="286" t="s">
        <v>781</v>
      </c>
      <c r="C128" s="286" t="s">
        <v>789</v>
      </c>
      <c r="D128" s="287" t="s">
        <v>790</v>
      </c>
      <c r="E128" s="286" t="s">
        <v>789</v>
      </c>
      <c r="F128" s="312" t="s">
        <v>759</v>
      </c>
      <c r="G128" s="286" t="s">
        <v>789</v>
      </c>
      <c r="H128" s="289" t="s">
        <v>452</v>
      </c>
      <c r="I128" s="13"/>
      <c r="J128" s="13"/>
      <c r="K128" s="13"/>
      <c r="L128" s="13"/>
      <c r="M128" s="13"/>
      <c r="N128" s="13"/>
      <c r="O128" s="13"/>
      <c r="P128" s="13"/>
      <c r="Q128" s="13"/>
      <c r="R128" s="13"/>
      <c r="S128" s="173" t="s">
        <v>760</v>
      </c>
    </row>
    <row r="129" spans="1:22">
      <c r="A129" s="286" t="s">
        <v>134</v>
      </c>
      <c r="B129" s="312" t="s">
        <v>791</v>
      </c>
      <c r="C129" s="286" t="s">
        <v>134</v>
      </c>
      <c r="D129" s="287" t="s">
        <v>792</v>
      </c>
      <c r="E129" s="286" t="s">
        <v>134</v>
      </c>
      <c r="F129" s="312" t="s">
        <v>759</v>
      </c>
      <c r="G129" s="286" t="s">
        <v>134</v>
      </c>
      <c r="H129" s="289" t="s">
        <v>452</v>
      </c>
      <c r="I129" s="13"/>
      <c r="J129" s="13"/>
      <c r="K129" s="13"/>
      <c r="L129" s="13"/>
      <c r="M129" s="13"/>
      <c r="N129" s="13"/>
      <c r="O129" s="13"/>
      <c r="P129" s="13"/>
      <c r="Q129" s="13"/>
      <c r="R129" s="13"/>
      <c r="S129" s="173" t="s">
        <v>760</v>
      </c>
    </row>
    <row r="130" spans="1:22">
      <c r="A130" s="286" t="s">
        <v>135</v>
      </c>
      <c r="B130" s="312" t="s">
        <v>791</v>
      </c>
      <c r="C130" s="286" t="s">
        <v>135</v>
      </c>
      <c r="D130" s="287" t="s">
        <v>793</v>
      </c>
      <c r="E130" s="286" t="s">
        <v>135</v>
      </c>
      <c r="F130" s="312" t="s">
        <v>759</v>
      </c>
      <c r="G130" s="286" t="s">
        <v>135</v>
      </c>
      <c r="H130" s="289" t="s">
        <v>452</v>
      </c>
      <c r="I130" s="13"/>
      <c r="J130" s="13"/>
      <c r="K130" s="13"/>
      <c r="L130" s="13"/>
      <c r="M130" s="13"/>
      <c r="N130" s="13"/>
      <c r="O130" s="13"/>
      <c r="P130" s="13"/>
      <c r="Q130" s="13"/>
      <c r="R130" s="13"/>
      <c r="S130" s="173" t="s">
        <v>760</v>
      </c>
    </row>
    <row r="131" spans="1:22">
      <c r="A131" s="286" t="s">
        <v>137</v>
      </c>
      <c r="B131" s="312" t="s">
        <v>791</v>
      </c>
      <c r="C131" s="286" t="s">
        <v>137</v>
      </c>
      <c r="D131" s="287" t="s">
        <v>794</v>
      </c>
      <c r="E131" s="286" t="s">
        <v>137</v>
      </c>
      <c r="F131" s="312" t="s">
        <v>759</v>
      </c>
      <c r="G131" s="286" t="s">
        <v>137</v>
      </c>
      <c r="H131" s="289" t="s">
        <v>452</v>
      </c>
      <c r="I131" s="13"/>
      <c r="J131" s="13"/>
      <c r="K131" s="13"/>
      <c r="L131" s="13"/>
      <c r="M131" s="13"/>
      <c r="N131" s="13"/>
      <c r="O131" s="13"/>
      <c r="P131" s="13"/>
      <c r="Q131" s="13"/>
      <c r="R131" s="13"/>
      <c r="S131" s="173" t="s">
        <v>760</v>
      </c>
    </row>
    <row r="132" spans="1:22">
      <c r="A132" s="286" t="s">
        <v>141</v>
      </c>
      <c r="B132" s="312" t="s">
        <v>795</v>
      </c>
      <c r="C132" s="286" t="s">
        <v>141</v>
      </c>
      <c r="D132" s="287" t="s">
        <v>796</v>
      </c>
      <c r="E132" s="286" t="s">
        <v>141</v>
      </c>
      <c r="F132" s="312" t="s">
        <v>759</v>
      </c>
      <c r="G132" s="286" t="s">
        <v>141</v>
      </c>
      <c r="H132" s="289" t="s">
        <v>452</v>
      </c>
      <c r="I132" s="13"/>
      <c r="J132" s="13"/>
      <c r="K132" s="13"/>
      <c r="L132" s="13"/>
      <c r="M132" s="13"/>
      <c r="N132" s="13"/>
      <c r="O132" s="13"/>
      <c r="P132" s="13"/>
      <c r="Q132" s="13"/>
      <c r="R132" s="13"/>
      <c r="S132" s="173" t="s">
        <v>760</v>
      </c>
    </row>
    <row r="133" spans="1:22">
      <c r="A133" s="286" t="s">
        <v>797</v>
      </c>
      <c r="B133" s="312" t="s">
        <v>795</v>
      </c>
      <c r="C133" s="286" t="s">
        <v>797</v>
      </c>
      <c r="D133" s="287" t="s">
        <v>798</v>
      </c>
      <c r="E133" s="286" t="s">
        <v>797</v>
      </c>
      <c r="F133" s="312" t="s">
        <v>759</v>
      </c>
      <c r="G133" s="286" t="s">
        <v>797</v>
      </c>
      <c r="H133" s="289" t="s">
        <v>452</v>
      </c>
      <c r="I133" s="13"/>
      <c r="J133" s="13"/>
      <c r="K133" s="13"/>
      <c r="L133" s="13"/>
      <c r="M133" s="13"/>
      <c r="N133" s="13"/>
      <c r="O133" s="13"/>
      <c r="P133" s="13"/>
      <c r="Q133" s="13"/>
      <c r="R133" s="13"/>
      <c r="S133" s="173" t="s">
        <v>760</v>
      </c>
    </row>
    <row r="134" spans="1:22">
      <c r="A134" s="286" t="s">
        <v>799</v>
      </c>
      <c r="B134" s="312" t="s">
        <v>795</v>
      </c>
      <c r="C134" s="286" t="s">
        <v>799</v>
      </c>
      <c r="D134" s="287" t="s">
        <v>697</v>
      </c>
      <c r="E134" s="286" t="s">
        <v>799</v>
      </c>
      <c r="F134" s="312" t="s">
        <v>759</v>
      </c>
      <c r="G134" s="286" t="s">
        <v>799</v>
      </c>
      <c r="H134" s="289" t="s">
        <v>452</v>
      </c>
      <c r="I134" s="13"/>
      <c r="J134" s="13"/>
      <c r="K134" s="13"/>
      <c r="L134" s="13"/>
      <c r="M134" s="13"/>
      <c r="N134" s="13"/>
      <c r="O134" s="13"/>
      <c r="P134" s="13"/>
      <c r="Q134" s="13"/>
      <c r="R134" s="13"/>
      <c r="S134" s="173" t="s">
        <v>760</v>
      </c>
    </row>
    <row r="135" spans="1:22" s="13" customFormat="1">
      <c r="A135" s="325" t="s">
        <v>800</v>
      </c>
      <c r="B135" s="326" t="s">
        <v>801</v>
      </c>
      <c r="C135" s="325" t="s">
        <v>800</v>
      </c>
      <c r="D135" s="327" t="s">
        <v>802</v>
      </c>
      <c r="E135" s="325" t="s">
        <v>800</v>
      </c>
      <c r="F135" s="326" t="s">
        <v>803</v>
      </c>
      <c r="G135" s="325" t="s">
        <v>800</v>
      </c>
      <c r="H135" s="328" t="s">
        <v>456</v>
      </c>
      <c r="T135" s="191" t="s">
        <v>804</v>
      </c>
      <c r="U135" s="191" t="s">
        <v>805</v>
      </c>
      <c r="V135" s="191" t="s">
        <v>806</v>
      </c>
    </row>
    <row r="136" spans="1:22" s="13" customFormat="1">
      <c r="A136" s="325" t="s">
        <v>807</v>
      </c>
      <c r="B136" s="326" t="s">
        <v>801</v>
      </c>
      <c r="C136" s="325" t="s">
        <v>807</v>
      </c>
      <c r="D136" s="327" t="s">
        <v>808</v>
      </c>
      <c r="E136" s="325" t="s">
        <v>807</v>
      </c>
      <c r="F136" s="326" t="s">
        <v>803</v>
      </c>
      <c r="G136" s="325" t="s">
        <v>807</v>
      </c>
      <c r="H136" s="328" t="s">
        <v>456</v>
      </c>
      <c r="T136" s="191" t="s">
        <v>804</v>
      </c>
      <c r="U136" s="191" t="s">
        <v>805</v>
      </c>
      <c r="V136" s="191" t="s">
        <v>806</v>
      </c>
    </row>
    <row r="137" spans="1:22">
      <c r="A137" s="325" t="s">
        <v>809</v>
      </c>
      <c r="B137" s="326" t="s">
        <v>810</v>
      </c>
      <c r="C137" s="325" t="s">
        <v>809</v>
      </c>
      <c r="D137" s="327" t="s">
        <v>811</v>
      </c>
      <c r="E137" s="325" t="s">
        <v>809</v>
      </c>
      <c r="F137" s="326" t="s">
        <v>803</v>
      </c>
      <c r="G137" s="325" t="s">
        <v>809</v>
      </c>
      <c r="H137" s="328" t="s">
        <v>456</v>
      </c>
      <c r="M137" s="13"/>
      <c r="N137" s="13"/>
      <c r="O137" s="13"/>
      <c r="P137" s="13"/>
      <c r="Q137" s="13"/>
      <c r="T137" s="191" t="s">
        <v>804</v>
      </c>
      <c r="U137" s="191" t="s">
        <v>805</v>
      </c>
      <c r="V137" s="191" t="s">
        <v>806</v>
      </c>
    </row>
    <row r="138" spans="1:22">
      <c r="A138" s="325" t="s">
        <v>812</v>
      </c>
      <c r="B138" s="326" t="s">
        <v>810</v>
      </c>
      <c r="C138" s="325" t="s">
        <v>812</v>
      </c>
      <c r="D138" s="327" t="s">
        <v>813</v>
      </c>
      <c r="E138" s="325" t="s">
        <v>812</v>
      </c>
      <c r="F138" s="326" t="s">
        <v>803</v>
      </c>
      <c r="G138" s="325" t="s">
        <v>812</v>
      </c>
      <c r="H138" s="328" t="s">
        <v>456</v>
      </c>
      <c r="M138" s="13"/>
      <c r="N138" s="13"/>
      <c r="O138" s="13"/>
      <c r="P138" s="13"/>
      <c r="Q138" s="13"/>
      <c r="T138" s="191" t="s">
        <v>804</v>
      </c>
      <c r="U138" s="191" t="s">
        <v>805</v>
      </c>
      <c r="V138" s="191" t="s">
        <v>806</v>
      </c>
    </row>
    <row r="139" spans="1:22">
      <c r="A139" s="325" t="s">
        <v>814</v>
      </c>
      <c r="B139" s="326" t="s">
        <v>815</v>
      </c>
      <c r="C139" s="325" t="s">
        <v>814</v>
      </c>
      <c r="D139" s="327" t="s">
        <v>816</v>
      </c>
      <c r="E139" s="325" t="s">
        <v>814</v>
      </c>
      <c r="F139" s="326" t="s">
        <v>803</v>
      </c>
      <c r="G139" s="325" t="s">
        <v>814</v>
      </c>
      <c r="H139" s="328" t="s">
        <v>456</v>
      </c>
      <c r="M139" s="13"/>
      <c r="N139" s="13"/>
      <c r="O139" s="13"/>
      <c r="P139" s="13"/>
      <c r="Q139" s="13"/>
      <c r="T139" s="191" t="s">
        <v>804</v>
      </c>
      <c r="U139" s="191" t="s">
        <v>805</v>
      </c>
      <c r="V139" s="191" t="s">
        <v>806</v>
      </c>
    </row>
    <row r="140" spans="1:22">
      <c r="A140" s="325" t="s">
        <v>817</v>
      </c>
      <c r="B140" s="326" t="s">
        <v>815</v>
      </c>
      <c r="C140" s="325" t="s">
        <v>817</v>
      </c>
      <c r="D140" s="327" t="s">
        <v>818</v>
      </c>
      <c r="E140" s="325" t="s">
        <v>817</v>
      </c>
      <c r="F140" s="326" t="s">
        <v>803</v>
      </c>
      <c r="G140" s="325" t="s">
        <v>817</v>
      </c>
      <c r="H140" s="328" t="s">
        <v>456</v>
      </c>
      <c r="M140" s="13"/>
      <c r="N140" s="13"/>
      <c r="O140" s="13"/>
      <c r="P140" s="13"/>
      <c r="Q140" s="13"/>
      <c r="T140" s="191" t="s">
        <v>804</v>
      </c>
      <c r="U140" s="191" t="s">
        <v>805</v>
      </c>
      <c r="V140" s="191" t="s">
        <v>806</v>
      </c>
    </row>
    <row r="141" spans="1:22">
      <c r="A141" s="325" t="s">
        <v>819</v>
      </c>
      <c r="B141" s="326" t="s">
        <v>820</v>
      </c>
      <c r="C141" s="325" t="s">
        <v>819</v>
      </c>
      <c r="D141" s="327" t="s">
        <v>821</v>
      </c>
      <c r="E141" s="325" t="s">
        <v>819</v>
      </c>
      <c r="F141" s="326" t="s">
        <v>803</v>
      </c>
      <c r="G141" s="325" t="s">
        <v>819</v>
      </c>
      <c r="H141" s="328" t="s">
        <v>456</v>
      </c>
      <c r="M141" s="13"/>
      <c r="N141" s="13"/>
      <c r="O141" s="13"/>
      <c r="P141" s="13"/>
      <c r="Q141" s="13"/>
      <c r="T141" s="191" t="s">
        <v>804</v>
      </c>
      <c r="U141" s="191" t="s">
        <v>805</v>
      </c>
      <c r="V141" s="191" t="s">
        <v>806</v>
      </c>
    </row>
    <row r="142" spans="1:22">
      <c r="A142" s="325" t="s">
        <v>822</v>
      </c>
      <c r="B142" s="326" t="s">
        <v>820</v>
      </c>
      <c r="C142" s="325" t="s">
        <v>822</v>
      </c>
      <c r="D142" s="327" t="s">
        <v>823</v>
      </c>
      <c r="E142" s="325" t="s">
        <v>822</v>
      </c>
      <c r="F142" s="326" t="s">
        <v>803</v>
      </c>
      <c r="G142" s="325" t="s">
        <v>822</v>
      </c>
      <c r="H142" s="328" t="s">
        <v>456</v>
      </c>
      <c r="M142" s="13"/>
      <c r="N142" s="13"/>
      <c r="O142" s="13"/>
      <c r="P142" s="13"/>
      <c r="Q142" s="13"/>
      <c r="T142" s="191" t="s">
        <v>804</v>
      </c>
      <c r="U142" s="191" t="s">
        <v>805</v>
      </c>
      <c r="V142" s="191" t="s">
        <v>806</v>
      </c>
    </row>
    <row r="143" spans="1:22">
      <c r="A143" s="325" t="s">
        <v>824</v>
      </c>
      <c r="B143" s="326" t="s">
        <v>820</v>
      </c>
      <c r="C143" s="325" t="s">
        <v>824</v>
      </c>
      <c r="D143" s="327" t="s">
        <v>825</v>
      </c>
      <c r="E143" s="325" t="s">
        <v>824</v>
      </c>
      <c r="F143" s="326" t="s">
        <v>803</v>
      </c>
      <c r="G143" s="325" t="s">
        <v>824</v>
      </c>
      <c r="H143" s="328" t="s">
        <v>456</v>
      </c>
      <c r="M143" s="13"/>
      <c r="N143" s="13"/>
      <c r="O143" s="13"/>
      <c r="P143" s="13"/>
      <c r="Q143" s="13"/>
      <c r="T143" s="191" t="s">
        <v>804</v>
      </c>
      <c r="U143" s="191" t="s">
        <v>805</v>
      </c>
      <c r="V143" s="191" t="s">
        <v>806</v>
      </c>
    </row>
    <row r="144" spans="1:22">
      <c r="A144" s="325" t="s">
        <v>826</v>
      </c>
      <c r="B144" s="326" t="s">
        <v>820</v>
      </c>
      <c r="C144" s="325" t="s">
        <v>826</v>
      </c>
      <c r="D144" s="327" t="s">
        <v>827</v>
      </c>
      <c r="E144" s="325" t="s">
        <v>826</v>
      </c>
      <c r="F144" s="326" t="s">
        <v>803</v>
      </c>
      <c r="G144" s="325" t="s">
        <v>826</v>
      </c>
      <c r="H144" s="328" t="s">
        <v>456</v>
      </c>
      <c r="M144" s="13"/>
      <c r="N144" s="13"/>
      <c r="O144" s="13"/>
      <c r="P144" s="13"/>
      <c r="Q144" s="13"/>
      <c r="T144" s="191" t="s">
        <v>804</v>
      </c>
      <c r="U144" s="191" t="s">
        <v>805</v>
      </c>
      <c r="V144" s="191" t="s">
        <v>806</v>
      </c>
    </row>
    <row r="145" spans="1:22">
      <c r="A145" s="325" t="s">
        <v>828</v>
      </c>
      <c r="B145" s="326" t="s">
        <v>820</v>
      </c>
      <c r="C145" s="325" t="s">
        <v>828</v>
      </c>
      <c r="D145" s="327" t="s">
        <v>829</v>
      </c>
      <c r="E145" s="325" t="s">
        <v>828</v>
      </c>
      <c r="F145" s="326" t="s">
        <v>803</v>
      </c>
      <c r="G145" s="325" t="s">
        <v>828</v>
      </c>
      <c r="H145" s="328" t="s">
        <v>456</v>
      </c>
      <c r="M145" s="13"/>
      <c r="N145" s="13"/>
      <c r="O145" s="13"/>
      <c r="P145" s="13"/>
      <c r="Q145" s="13"/>
      <c r="T145" s="191" t="s">
        <v>804</v>
      </c>
      <c r="U145" s="191" t="s">
        <v>805</v>
      </c>
      <c r="V145" s="191" t="s">
        <v>806</v>
      </c>
    </row>
    <row r="146" spans="1:22">
      <c r="A146" s="325" t="s">
        <v>830</v>
      </c>
      <c r="B146" s="326" t="s">
        <v>831</v>
      </c>
      <c r="C146" s="325" t="s">
        <v>830</v>
      </c>
      <c r="D146" s="327" t="s">
        <v>832</v>
      </c>
      <c r="E146" s="325" t="s">
        <v>830</v>
      </c>
      <c r="F146" s="326" t="s">
        <v>803</v>
      </c>
      <c r="G146" s="325" t="s">
        <v>830</v>
      </c>
      <c r="H146" s="328" t="s">
        <v>456</v>
      </c>
      <c r="M146" s="13"/>
      <c r="N146" s="13"/>
      <c r="O146" s="13"/>
      <c r="P146" s="13"/>
      <c r="Q146" s="13"/>
      <c r="T146" s="191" t="s">
        <v>804</v>
      </c>
      <c r="U146" s="191" t="s">
        <v>805</v>
      </c>
      <c r="V146" s="191" t="s">
        <v>806</v>
      </c>
    </row>
    <row r="148" spans="1:22">
      <c r="A148" s="1" t="s">
        <v>833</v>
      </c>
      <c r="B148" s="1" t="s">
        <v>834</v>
      </c>
    </row>
    <row r="149" spans="1:22">
      <c r="A149" s="282" t="s">
        <v>530</v>
      </c>
      <c r="B149" s="283" t="s">
        <v>117</v>
      </c>
      <c r="C149" s="282" t="s">
        <v>530</v>
      </c>
      <c r="D149" s="12" t="s">
        <v>531</v>
      </c>
      <c r="E149" s="282" t="s">
        <v>530</v>
      </c>
      <c r="F149" s="284" t="s">
        <v>532</v>
      </c>
      <c r="G149" s="282" t="s">
        <v>530</v>
      </c>
      <c r="H149" s="285" t="s">
        <v>533</v>
      </c>
      <c r="I149" s="1"/>
      <c r="J149" s="1"/>
      <c r="K149" s="1"/>
      <c r="L149" s="1"/>
      <c r="M149" s="1"/>
      <c r="N149" s="1"/>
    </row>
    <row r="150" spans="1:22">
      <c r="A150" s="55" t="s">
        <v>47</v>
      </c>
      <c r="B150" s="56" t="s">
        <v>47</v>
      </c>
      <c r="C150" s="56" t="s">
        <v>47</v>
      </c>
      <c r="D150" s="56" t="s">
        <v>47</v>
      </c>
      <c r="E150" s="56" t="s">
        <v>47</v>
      </c>
      <c r="F150" s="21" t="s">
        <v>47</v>
      </c>
      <c r="G150" s="56" t="s">
        <v>47</v>
      </c>
      <c r="H150" s="22" t="s">
        <v>47</v>
      </c>
      <c r="I150" s="1"/>
      <c r="J150" s="1"/>
      <c r="K150" s="1"/>
      <c r="L150" s="1"/>
      <c r="M150" s="1"/>
      <c r="N150" s="1"/>
      <c r="O150" s="13"/>
      <c r="P150" s="13"/>
      <c r="Q150" s="13"/>
    </row>
    <row r="151" spans="1:22">
      <c r="A151" s="286" t="s">
        <v>835</v>
      </c>
      <c r="B151" s="312" t="s">
        <v>836</v>
      </c>
      <c r="C151" s="288" t="s">
        <v>835</v>
      </c>
      <c r="D151" s="287" t="s">
        <v>837</v>
      </c>
      <c r="E151" s="288" t="s">
        <v>835</v>
      </c>
      <c r="F151" s="312" t="s">
        <v>838</v>
      </c>
      <c r="G151" s="288" t="s">
        <v>835</v>
      </c>
      <c r="H151" s="289" t="s">
        <v>120</v>
      </c>
      <c r="I151" s="13"/>
      <c r="J151" s="13"/>
      <c r="K151" s="13"/>
      <c r="L151" s="13"/>
      <c r="M151" s="13"/>
      <c r="N151" s="13"/>
      <c r="O151" s="13"/>
      <c r="P151" s="13"/>
      <c r="Q151" s="13"/>
      <c r="R151" s="173" t="s">
        <v>760</v>
      </c>
    </row>
    <row r="152" spans="1:22">
      <c r="A152" s="286" t="s">
        <v>839</v>
      </c>
      <c r="B152" s="312" t="s">
        <v>836</v>
      </c>
      <c r="C152" s="288" t="s">
        <v>839</v>
      </c>
      <c r="D152" s="287" t="s">
        <v>840</v>
      </c>
      <c r="E152" s="288" t="s">
        <v>839</v>
      </c>
      <c r="F152" s="312" t="s">
        <v>838</v>
      </c>
      <c r="G152" s="288" t="s">
        <v>839</v>
      </c>
      <c r="H152" s="289" t="s">
        <v>120</v>
      </c>
      <c r="I152" s="13"/>
      <c r="J152" s="13"/>
      <c r="K152" s="13"/>
      <c r="L152" s="13"/>
      <c r="M152" s="13"/>
      <c r="N152" s="13"/>
      <c r="O152" s="13"/>
      <c r="P152" s="13"/>
      <c r="Q152" s="13"/>
      <c r="R152" s="173" t="s">
        <v>760</v>
      </c>
    </row>
    <row r="153" spans="1:22">
      <c r="A153" s="286" t="s">
        <v>841</v>
      </c>
      <c r="B153" s="312" t="s">
        <v>836</v>
      </c>
      <c r="C153" s="288" t="s">
        <v>841</v>
      </c>
      <c r="D153" s="287" t="s">
        <v>842</v>
      </c>
      <c r="E153" s="288" t="s">
        <v>841</v>
      </c>
      <c r="F153" s="312" t="s">
        <v>838</v>
      </c>
      <c r="G153" s="288" t="s">
        <v>841</v>
      </c>
      <c r="H153" s="289" t="s">
        <v>120</v>
      </c>
      <c r="I153" s="13"/>
      <c r="J153" s="13"/>
      <c r="K153" s="13"/>
      <c r="L153" s="13"/>
      <c r="M153" s="13"/>
      <c r="N153" s="13"/>
      <c r="O153" s="13"/>
      <c r="P153" s="13"/>
      <c r="Q153" s="13"/>
      <c r="R153" s="173" t="s">
        <v>760</v>
      </c>
    </row>
    <row r="154" spans="1:22">
      <c r="A154" s="286" t="s">
        <v>129</v>
      </c>
      <c r="B154" s="312" t="s">
        <v>836</v>
      </c>
      <c r="C154" s="288" t="s">
        <v>129</v>
      </c>
      <c r="D154" s="287" t="s">
        <v>843</v>
      </c>
      <c r="E154" s="288" t="s">
        <v>129</v>
      </c>
      <c r="F154" s="312" t="s">
        <v>838</v>
      </c>
      <c r="G154" s="288" t="s">
        <v>129</v>
      </c>
      <c r="H154" s="289" t="s">
        <v>120</v>
      </c>
      <c r="I154" s="13"/>
      <c r="J154" s="13"/>
      <c r="K154" s="13"/>
      <c r="L154" s="13"/>
      <c r="M154" s="13"/>
      <c r="N154" s="13"/>
      <c r="O154" s="13"/>
      <c r="P154" s="13"/>
      <c r="Q154" s="13"/>
      <c r="R154" s="173" t="s">
        <v>760</v>
      </c>
    </row>
    <row r="155" spans="1:22">
      <c r="A155" s="286" t="s">
        <v>126</v>
      </c>
      <c r="B155" s="312" t="s">
        <v>127</v>
      </c>
      <c r="C155" s="286" t="s">
        <v>126</v>
      </c>
      <c r="D155" s="287" t="s">
        <v>844</v>
      </c>
      <c r="E155" s="286" t="s">
        <v>126</v>
      </c>
      <c r="F155" s="312" t="s">
        <v>838</v>
      </c>
      <c r="G155" s="286" t="s">
        <v>126</v>
      </c>
      <c r="H155" s="289" t="s">
        <v>120</v>
      </c>
      <c r="I155" s="13"/>
      <c r="J155" s="13"/>
      <c r="K155" s="13"/>
      <c r="L155" s="13"/>
      <c r="M155" s="13"/>
      <c r="N155" s="13"/>
      <c r="O155" s="13"/>
      <c r="P155" s="13"/>
      <c r="Q155" s="13"/>
      <c r="R155" s="173" t="s">
        <v>760</v>
      </c>
    </row>
    <row r="156" spans="1:22">
      <c r="A156" s="286" t="s">
        <v>133</v>
      </c>
      <c r="B156" s="312" t="s">
        <v>127</v>
      </c>
      <c r="C156" s="286" t="s">
        <v>133</v>
      </c>
      <c r="D156" s="287" t="s">
        <v>845</v>
      </c>
      <c r="E156" s="286" t="s">
        <v>133</v>
      </c>
      <c r="F156" s="312" t="s">
        <v>838</v>
      </c>
      <c r="G156" s="286" t="s">
        <v>133</v>
      </c>
      <c r="H156" s="289" t="s">
        <v>120</v>
      </c>
      <c r="I156" s="13"/>
      <c r="J156" s="13"/>
      <c r="K156" s="13"/>
      <c r="L156" s="13"/>
      <c r="M156" s="13"/>
      <c r="N156" s="13"/>
      <c r="O156" s="13"/>
      <c r="P156" s="13"/>
      <c r="Q156" s="13"/>
      <c r="R156" s="173" t="s">
        <v>760</v>
      </c>
    </row>
    <row r="157" spans="1:22" s="13" customFormat="1">
      <c r="A157" s="286" t="s">
        <v>775</v>
      </c>
      <c r="B157" s="286" t="s">
        <v>846</v>
      </c>
      <c r="C157" s="286" t="s">
        <v>775</v>
      </c>
      <c r="D157" s="286" t="s">
        <v>847</v>
      </c>
      <c r="E157" s="286" t="s">
        <v>775</v>
      </c>
      <c r="F157" s="286" t="s">
        <v>838</v>
      </c>
      <c r="G157" s="286" t="s">
        <v>775</v>
      </c>
      <c r="H157" s="286" t="s">
        <v>120</v>
      </c>
      <c r="R157" s="173" t="s">
        <v>760</v>
      </c>
    </row>
    <row r="158" spans="1:22">
      <c r="A158" s="286" t="s">
        <v>131</v>
      </c>
      <c r="B158" s="312" t="s">
        <v>846</v>
      </c>
      <c r="C158" s="288" t="s">
        <v>131</v>
      </c>
      <c r="D158" s="287" t="s">
        <v>848</v>
      </c>
      <c r="E158" s="286" t="s">
        <v>131</v>
      </c>
      <c r="F158" s="312" t="s">
        <v>838</v>
      </c>
      <c r="G158" s="286" t="s">
        <v>131</v>
      </c>
      <c r="H158" s="289" t="s">
        <v>120</v>
      </c>
      <c r="I158" s="13"/>
      <c r="J158" s="13"/>
      <c r="K158" s="13"/>
      <c r="L158" s="13"/>
      <c r="M158" s="13"/>
      <c r="N158" s="13"/>
      <c r="O158" s="13"/>
      <c r="P158" s="13"/>
      <c r="Q158" s="13"/>
      <c r="R158" s="173" t="s">
        <v>760</v>
      </c>
    </row>
    <row r="159" spans="1:22">
      <c r="A159" s="286" t="s">
        <v>779</v>
      </c>
      <c r="B159" s="312" t="s">
        <v>846</v>
      </c>
      <c r="C159" s="288" t="s">
        <v>779</v>
      </c>
      <c r="D159" s="287" t="s">
        <v>681</v>
      </c>
      <c r="E159" s="286" t="s">
        <v>779</v>
      </c>
      <c r="F159" s="312" t="s">
        <v>838</v>
      </c>
      <c r="G159" s="286" t="s">
        <v>779</v>
      </c>
      <c r="H159" s="289" t="s">
        <v>120</v>
      </c>
      <c r="I159" s="13"/>
      <c r="J159" s="13"/>
      <c r="K159" s="13"/>
      <c r="L159" s="13"/>
      <c r="M159" s="13"/>
      <c r="N159" s="13"/>
      <c r="O159" s="13"/>
      <c r="P159" s="13"/>
      <c r="Q159" s="13"/>
      <c r="R159" s="173" t="s">
        <v>760</v>
      </c>
    </row>
    <row r="160" spans="1:22">
      <c r="A160" s="286" t="s">
        <v>132</v>
      </c>
      <c r="B160" s="312" t="s">
        <v>849</v>
      </c>
      <c r="C160" s="286" t="s">
        <v>132</v>
      </c>
      <c r="D160" s="287" t="s">
        <v>850</v>
      </c>
      <c r="E160" s="288" t="s">
        <v>132</v>
      </c>
      <c r="F160" s="312" t="s">
        <v>838</v>
      </c>
      <c r="G160" s="288" t="s">
        <v>132</v>
      </c>
      <c r="H160" s="289" t="s">
        <v>120</v>
      </c>
      <c r="I160" s="13"/>
      <c r="J160" s="13"/>
      <c r="K160" s="13"/>
      <c r="L160" s="13"/>
      <c r="M160" s="13"/>
      <c r="N160" s="13"/>
      <c r="O160" s="13"/>
      <c r="P160" s="13"/>
      <c r="Q160" s="13"/>
      <c r="R160" s="173" t="s">
        <v>760</v>
      </c>
    </row>
    <row r="161" spans="1:18" s="17" customFormat="1">
      <c r="A161" s="333" t="s">
        <v>134</v>
      </c>
      <c r="B161" s="333" t="s">
        <v>138</v>
      </c>
      <c r="C161" s="333" t="s">
        <v>134</v>
      </c>
      <c r="D161" s="333" t="s">
        <v>851</v>
      </c>
      <c r="E161" s="333" t="s">
        <v>134</v>
      </c>
      <c r="F161" s="333" t="s">
        <v>838</v>
      </c>
      <c r="G161" s="333" t="s">
        <v>134</v>
      </c>
      <c r="H161" s="333" t="s">
        <v>120</v>
      </c>
      <c r="R161" s="334" t="s">
        <v>760</v>
      </c>
    </row>
    <row r="162" spans="1:18" s="17" customFormat="1">
      <c r="A162" s="333" t="s">
        <v>135</v>
      </c>
      <c r="B162" s="333" t="s">
        <v>138</v>
      </c>
      <c r="C162" s="333" t="s">
        <v>135</v>
      </c>
      <c r="D162" s="333" t="s">
        <v>852</v>
      </c>
      <c r="E162" s="333" t="s">
        <v>135</v>
      </c>
      <c r="F162" s="333" t="s">
        <v>838</v>
      </c>
      <c r="G162" s="333" t="s">
        <v>135</v>
      </c>
      <c r="H162" s="333" t="s">
        <v>120</v>
      </c>
      <c r="R162" s="334" t="s">
        <v>760</v>
      </c>
    </row>
    <row r="163" spans="1:18" s="17" customFormat="1">
      <c r="A163" s="333" t="s">
        <v>137</v>
      </c>
      <c r="B163" s="333" t="s">
        <v>138</v>
      </c>
      <c r="C163" s="333" t="s">
        <v>137</v>
      </c>
      <c r="D163" s="333" t="s">
        <v>853</v>
      </c>
      <c r="E163" s="333" t="s">
        <v>137</v>
      </c>
      <c r="F163" s="333" t="s">
        <v>838</v>
      </c>
      <c r="G163" s="333" t="s">
        <v>137</v>
      </c>
      <c r="H163" s="333" t="s">
        <v>120</v>
      </c>
      <c r="R163" s="334" t="s">
        <v>760</v>
      </c>
    </row>
    <row r="164" spans="1:18">
      <c r="A164" s="286" t="s">
        <v>141</v>
      </c>
      <c r="B164" s="312" t="s">
        <v>461</v>
      </c>
      <c r="C164" s="288" t="s">
        <v>141</v>
      </c>
      <c r="D164" s="287" t="s">
        <v>854</v>
      </c>
      <c r="E164" s="288" t="s">
        <v>141</v>
      </c>
      <c r="F164" s="312" t="s">
        <v>838</v>
      </c>
      <c r="G164" s="288" t="s">
        <v>141</v>
      </c>
      <c r="H164" s="289" t="s">
        <v>120</v>
      </c>
      <c r="I164" s="13"/>
      <c r="J164" s="13"/>
      <c r="K164" s="13"/>
      <c r="L164" s="13"/>
      <c r="M164" s="13"/>
      <c r="N164" s="13"/>
      <c r="O164" s="13"/>
      <c r="P164" s="13"/>
      <c r="Q164" s="13"/>
      <c r="R164" s="173" t="s">
        <v>760</v>
      </c>
    </row>
    <row r="165" spans="1:18">
      <c r="A165" s="286" t="s">
        <v>142</v>
      </c>
      <c r="B165" s="312" t="s">
        <v>855</v>
      </c>
      <c r="C165" s="288" t="s">
        <v>142</v>
      </c>
      <c r="D165" s="287" t="s">
        <v>709</v>
      </c>
      <c r="E165" s="286" t="s">
        <v>142</v>
      </c>
      <c r="F165" s="312" t="s">
        <v>838</v>
      </c>
      <c r="G165" s="286" t="s">
        <v>142</v>
      </c>
      <c r="H165" s="289" t="s">
        <v>120</v>
      </c>
      <c r="I165" s="13"/>
      <c r="J165" s="13"/>
      <c r="K165" s="13"/>
      <c r="L165" s="13"/>
      <c r="M165" s="13"/>
      <c r="N165" s="13"/>
      <c r="O165" s="13"/>
      <c r="P165" s="13"/>
      <c r="Q165" s="13"/>
      <c r="R165" s="173" t="s">
        <v>760</v>
      </c>
    </row>
    <row r="166" spans="1:18">
      <c r="A166" s="286" t="s">
        <v>856</v>
      </c>
      <c r="B166" s="312" t="s">
        <v>706</v>
      </c>
      <c r="C166" s="286" t="s">
        <v>856</v>
      </c>
      <c r="D166" s="287" t="s">
        <v>857</v>
      </c>
      <c r="E166" s="286" t="s">
        <v>856</v>
      </c>
      <c r="F166" s="312" t="s">
        <v>838</v>
      </c>
      <c r="G166" s="286" t="s">
        <v>856</v>
      </c>
      <c r="H166" s="289" t="s">
        <v>120</v>
      </c>
      <c r="I166" s="13"/>
      <c r="J166" s="13"/>
      <c r="K166" s="13"/>
      <c r="L166" s="13"/>
      <c r="M166" s="13"/>
      <c r="N166" s="13"/>
      <c r="O166" s="13"/>
      <c r="P166" s="13"/>
      <c r="Q166" s="13"/>
      <c r="R166" s="173" t="s">
        <v>760</v>
      </c>
    </row>
    <row r="167" spans="1:18">
      <c r="A167" s="286" t="s">
        <v>858</v>
      </c>
      <c r="B167" s="312" t="s">
        <v>706</v>
      </c>
      <c r="C167" s="286" t="s">
        <v>858</v>
      </c>
      <c r="D167" s="287" t="s">
        <v>859</v>
      </c>
      <c r="E167" s="286" t="s">
        <v>858</v>
      </c>
      <c r="F167" s="312" t="s">
        <v>838</v>
      </c>
      <c r="G167" s="286" t="s">
        <v>858</v>
      </c>
      <c r="H167" s="289" t="s">
        <v>120</v>
      </c>
      <c r="I167" s="13"/>
      <c r="J167" s="13"/>
      <c r="K167" s="13"/>
      <c r="L167" s="13"/>
      <c r="M167" s="13"/>
      <c r="N167" s="13"/>
      <c r="O167" s="13"/>
      <c r="P167" s="13"/>
      <c r="Q167" s="13"/>
      <c r="R167" s="173" t="s">
        <v>760</v>
      </c>
    </row>
    <row r="168" spans="1:18">
      <c r="A168" s="286" t="s">
        <v>860</v>
      </c>
      <c r="B168" s="312" t="s">
        <v>706</v>
      </c>
      <c r="C168" s="286" t="s">
        <v>860</v>
      </c>
      <c r="D168" s="287" t="s">
        <v>709</v>
      </c>
      <c r="E168" s="286" t="s">
        <v>860</v>
      </c>
      <c r="F168" s="312" t="s">
        <v>838</v>
      </c>
      <c r="G168" s="286" t="s">
        <v>860</v>
      </c>
      <c r="H168" s="289" t="s">
        <v>120</v>
      </c>
      <c r="I168" s="13"/>
      <c r="J168" s="13"/>
      <c r="K168" s="13"/>
      <c r="L168" s="13"/>
      <c r="M168" s="13"/>
      <c r="N168" s="13"/>
      <c r="O168" s="13"/>
      <c r="P168" s="13"/>
      <c r="Q168" s="13"/>
      <c r="R168" s="173" t="s">
        <v>760</v>
      </c>
    </row>
    <row r="169" spans="1:18">
      <c r="A169" s="286" t="s">
        <v>145</v>
      </c>
      <c r="B169" s="312" t="s">
        <v>706</v>
      </c>
      <c r="C169" s="286" t="s">
        <v>145</v>
      </c>
      <c r="D169" s="287" t="s">
        <v>861</v>
      </c>
      <c r="E169" s="286" t="s">
        <v>145</v>
      </c>
      <c r="F169" s="312" t="s">
        <v>838</v>
      </c>
      <c r="G169" s="286" t="s">
        <v>145</v>
      </c>
      <c r="H169" s="289" t="s">
        <v>120</v>
      </c>
      <c r="I169" s="13"/>
      <c r="J169" s="13"/>
      <c r="K169" s="13"/>
      <c r="L169" s="13"/>
      <c r="M169" s="13"/>
      <c r="N169" s="13"/>
      <c r="O169" s="13"/>
      <c r="P169" s="13"/>
      <c r="Q169" s="13"/>
      <c r="R169" s="173" t="s">
        <v>760</v>
      </c>
    </row>
    <row r="170" spans="1:18">
      <c r="A170" s="286" t="s">
        <v>862</v>
      </c>
      <c r="B170" s="312" t="s">
        <v>706</v>
      </c>
      <c r="C170" s="286" t="s">
        <v>862</v>
      </c>
      <c r="D170" s="287" t="s">
        <v>863</v>
      </c>
      <c r="E170" s="286" t="s">
        <v>862</v>
      </c>
      <c r="F170" s="312" t="s">
        <v>838</v>
      </c>
      <c r="G170" s="286" t="s">
        <v>862</v>
      </c>
      <c r="H170" s="289" t="s">
        <v>120</v>
      </c>
      <c r="I170" s="13"/>
      <c r="J170" s="13"/>
      <c r="K170" s="13"/>
      <c r="L170" s="13"/>
      <c r="M170" s="13"/>
      <c r="N170" s="13"/>
      <c r="O170" s="13"/>
      <c r="P170" s="13"/>
      <c r="Q170" s="13"/>
      <c r="R170" s="173" t="s">
        <v>760</v>
      </c>
    </row>
    <row r="171" spans="1:18">
      <c r="A171" s="286" t="s">
        <v>864</v>
      </c>
      <c r="B171" s="312" t="s">
        <v>706</v>
      </c>
      <c r="C171" s="286" t="s">
        <v>864</v>
      </c>
      <c r="D171" s="287" t="s">
        <v>865</v>
      </c>
      <c r="E171" s="286" t="s">
        <v>864</v>
      </c>
      <c r="F171" s="312" t="s">
        <v>838</v>
      </c>
      <c r="G171" s="286" t="s">
        <v>864</v>
      </c>
      <c r="H171" s="289" t="s">
        <v>120</v>
      </c>
      <c r="I171" s="13"/>
      <c r="J171" s="13"/>
      <c r="K171" s="13"/>
      <c r="L171" s="13"/>
      <c r="M171" s="13"/>
      <c r="N171" s="13"/>
      <c r="O171" s="13"/>
      <c r="P171" s="13"/>
      <c r="Q171" s="13"/>
      <c r="R171" s="173" t="s">
        <v>760</v>
      </c>
    </row>
    <row r="172" spans="1:18" s="17" customFormat="1">
      <c r="A172" s="333" t="s">
        <v>144</v>
      </c>
      <c r="B172" s="335" t="s">
        <v>866</v>
      </c>
      <c r="C172" s="333" t="s">
        <v>144</v>
      </c>
      <c r="D172" s="336" t="s">
        <v>867</v>
      </c>
      <c r="E172" s="333" t="s">
        <v>144</v>
      </c>
      <c r="F172" s="335" t="s">
        <v>838</v>
      </c>
      <c r="G172" s="333" t="s">
        <v>144</v>
      </c>
      <c r="H172" s="337" t="s">
        <v>120</v>
      </c>
      <c r="R172" s="334" t="s">
        <v>760</v>
      </c>
    </row>
    <row r="173" spans="1:18" s="17" customFormat="1">
      <c r="A173" s="333" t="s">
        <v>868</v>
      </c>
      <c r="B173" s="335" t="s">
        <v>866</v>
      </c>
      <c r="C173" s="333" t="s">
        <v>868</v>
      </c>
      <c r="D173" s="336" t="s">
        <v>869</v>
      </c>
      <c r="E173" s="333" t="s">
        <v>868</v>
      </c>
      <c r="F173" s="335" t="s">
        <v>838</v>
      </c>
      <c r="G173" s="333" t="s">
        <v>868</v>
      </c>
      <c r="H173" s="337" t="s">
        <v>120</v>
      </c>
      <c r="R173" s="334" t="s">
        <v>760</v>
      </c>
    </row>
    <row r="174" spans="1:18" s="17" customFormat="1">
      <c r="A174" s="333" t="s">
        <v>870</v>
      </c>
      <c r="B174" s="335" t="s">
        <v>866</v>
      </c>
      <c r="C174" s="333" t="s">
        <v>870</v>
      </c>
      <c r="D174" s="336" t="s">
        <v>871</v>
      </c>
      <c r="E174" s="333" t="s">
        <v>870</v>
      </c>
      <c r="F174" s="335" t="s">
        <v>838</v>
      </c>
      <c r="G174" s="333" t="s">
        <v>870</v>
      </c>
      <c r="H174" s="337" t="s">
        <v>120</v>
      </c>
      <c r="R174" s="334" t="s">
        <v>760</v>
      </c>
    </row>
    <row r="175" spans="1:18" s="17" customFormat="1">
      <c r="A175" s="333" t="s">
        <v>872</v>
      </c>
      <c r="B175" s="335" t="s">
        <v>866</v>
      </c>
      <c r="C175" s="333" t="s">
        <v>872</v>
      </c>
      <c r="D175" s="336" t="s">
        <v>873</v>
      </c>
      <c r="E175" s="333" t="s">
        <v>872</v>
      </c>
      <c r="F175" s="335" t="s">
        <v>838</v>
      </c>
      <c r="G175" s="333" t="s">
        <v>872</v>
      </c>
      <c r="H175" s="337" t="s">
        <v>120</v>
      </c>
      <c r="R175" s="334" t="s">
        <v>760</v>
      </c>
    </row>
    <row r="176" spans="1:18" s="17" customFormat="1">
      <c r="A176" s="333" t="s">
        <v>874</v>
      </c>
      <c r="B176" s="335" t="s">
        <v>866</v>
      </c>
      <c r="C176" s="333" t="s">
        <v>874</v>
      </c>
      <c r="D176" s="336" t="s">
        <v>711</v>
      </c>
      <c r="E176" s="333" t="s">
        <v>874</v>
      </c>
      <c r="F176" s="335" t="s">
        <v>838</v>
      </c>
      <c r="G176" s="333" t="s">
        <v>874</v>
      </c>
      <c r="H176" s="337" t="s">
        <v>120</v>
      </c>
      <c r="R176" s="334" t="s">
        <v>760</v>
      </c>
    </row>
    <row r="177" spans="1:22">
      <c r="A177" s="286" t="s">
        <v>875</v>
      </c>
      <c r="B177" s="312" t="s">
        <v>876</v>
      </c>
      <c r="C177" s="286" t="s">
        <v>875</v>
      </c>
      <c r="D177" s="288" t="s">
        <v>877</v>
      </c>
      <c r="E177" s="288" t="s">
        <v>875</v>
      </c>
      <c r="F177" s="312" t="s">
        <v>838</v>
      </c>
      <c r="G177" s="288" t="s">
        <v>875</v>
      </c>
      <c r="H177" s="289" t="s">
        <v>120</v>
      </c>
      <c r="M177" s="13"/>
      <c r="N177" s="13"/>
      <c r="O177" s="13"/>
      <c r="P177" s="13"/>
      <c r="Q177" s="13"/>
      <c r="R177" s="173" t="s">
        <v>760</v>
      </c>
    </row>
    <row r="178" spans="1:22">
      <c r="A178" s="286" t="s">
        <v>878</v>
      </c>
      <c r="B178" s="312" t="s">
        <v>876</v>
      </c>
      <c r="C178" s="286" t="s">
        <v>878</v>
      </c>
      <c r="D178" s="288" t="s">
        <v>711</v>
      </c>
      <c r="E178" s="288" t="s">
        <v>878</v>
      </c>
      <c r="F178" s="312" t="s">
        <v>838</v>
      </c>
      <c r="G178" s="288" t="s">
        <v>878</v>
      </c>
      <c r="H178" s="289" t="s">
        <v>120</v>
      </c>
      <c r="M178" s="13"/>
      <c r="N178" s="13"/>
      <c r="O178" s="13"/>
      <c r="P178" s="13"/>
      <c r="Q178" s="13"/>
      <c r="R178" s="173" t="s">
        <v>760</v>
      </c>
    </row>
    <row r="179" spans="1:22">
      <c r="A179" s="286" t="s">
        <v>147</v>
      </c>
      <c r="B179" s="312" t="s">
        <v>879</v>
      </c>
      <c r="C179" s="286" t="s">
        <v>147</v>
      </c>
      <c r="D179" s="288" t="s">
        <v>880</v>
      </c>
      <c r="E179" s="288" t="s">
        <v>147</v>
      </c>
      <c r="F179" s="312" t="s">
        <v>838</v>
      </c>
      <c r="G179" s="288" t="s">
        <v>147</v>
      </c>
      <c r="H179" s="289" t="s">
        <v>120</v>
      </c>
      <c r="M179" s="13"/>
      <c r="N179" s="13"/>
      <c r="O179" s="13"/>
      <c r="P179" s="13"/>
      <c r="Q179" s="13"/>
      <c r="R179" s="173" t="s">
        <v>760</v>
      </c>
    </row>
    <row r="180" spans="1:22">
      <c r="A180" s="286" t="s">
        <v>881</v>
      </c>
      <c r="B180" s="312" t="s">
        <v>879</v>
      </c>
      <c r="C180" s="286" t="s">
        <v>881</v>
      </c>
      <c r="D180" s="288" t="s">
        <v>882</v>
      </c>
      <c r="E180" s="288" t="s">
        <v>881</v>
      </c>
      <c r="F180" s="312" t="s">
        <v>838</v>
      </c>
      <c r="G180" s="288" t="s">
        <v>881</v>
      </c>
      <c r="H180" s="289" t="s">
        <v>120</v>
      </c>
      <c r="M180" s="13"/>
      <c r="N180" s="13"/>
      <c r="O180" s="13"/>
      <c r="P180" s="13"/>
      <c r="Q180" s="13"/>
      <c r="R180" s="173" t="s">
        <v>760</v>
      </c>
    </row>
    <row r="181" spans="1:22">
      <c r="A181" s="286" t="s">
        <v>883</v>
      </c>
      <c r="B181" s="312" t="s">
        <v>879</v>
      </c>
      <c r="C181" s="286" t="s">
        <v>883</v>
      </c>
      <c r="D181" s="288" t="s">
        <v>794</v>
      </c>
      <c r="E181" s="288" t="s">
        <v>883</v>
      </c>
      <c r="F181" s="312" t="s">
        <v>838</v>
      </c>
      <c r="G181" s="288" t="s">
        <v>883</v>
      </c>
      <c r="H181" s="289" t="s">
        <v>120</v>
      </c>
      <c r="M181" s="13"/>
      <c r="N181" s="13"/>
      <c r="O181" s="13"/>
      <c r="P181" s="13"/>
      <c r="Q181" s="13"/>
      <c r="R181" s="173" t="s">
        <v>760</v>
      </c>
    </row>
    <row r="182" spans="1:22">
      <c r="A182" s="286" t="s">
        <v>153</v>
      </c>
      <c r="B182" s="312" t="s">
        <v>795</v>
      </c>
      <c r="C182" s="286" t="s">
        <v>153</v>
      </c>
      <c r="D182" s="173" t="s">
        <v>796</v>
      </c>
      <c r="E182" s="286" t="s">
        <v>153</v>
      </c>
      <c r="F182" s="312" t="s">
        <v>838</v>
      </c>
      <c r="G182" s="286" t="s">
        <v>153</v>
      </c>
      <c r="H182" s="289" t="s">
        <v>120</v>
      </c>
      <c r="M182" s="13"/>
      <c r="N182" s="13"/>
      <c r="O182" s="13"/>
      <c r="P182" s="13"/>
      <c r="Q182" s="13"/>
      <c r="R182" s="173" t="s">
        <v>760</v>
      </c>
    </row>
    <row r="183" spans="1:22">
      <c r="A183" s="286" t="s">
        <v>884</v>
      </c>
      <c r="B183" s="312" t="s">
        <v>795</v>
      </c>
      <c r="C183" s="286" t="s">
        <v>884</v>
      </c>
      <c r="D183" s="288" t="s">
        <v>885</v>
      </c>
      <c r="E183" s="286" t="s">
        <v>884</v>
      </c>
      <c r="F183" s="312" t="s">
        <v>838</v>
      </c>
      <c r="G183" s="286" t="s">
        <v>884</v>
      </c>
      <c r="H183" s="289" t="s">
        <v>120</v>
      </c>
      <c r="M183" s="13"/>
      <c r="N183" s="13"/>
      <c r="O183" s="13"/>
      <c r="P183" s="13"/>
      <c r="Q183" s="13"/>
      <c r="R183" s="173" t="s">
        <v>760</v>
      </c>
    </row>
    <row r="184" spans="1:22">
      <c r="A184" s="286" t="s">
        <v>886</v>
      </c>
      <c r="B184" s="312" t="s">
        <v>795</v>
      </c>
      <c r="C184" s="286" t="s">
        <v>886</v>
      </c>
      <c r="D184" s="288" t="s">
        <v>697</v>
      </c>
      <c r="E184" s="286" t="s">
        <v>886</v>
      </c>
      <c r="F184" s="312" t="s">
        <v>838</v>
      </c>
      <c r="G184" s="286" t="s">
        <v>886</v>
      </c>
      <c r="H184" s="289" t="s">
        <v>120</v>
      </c>
      <c r="M184" s="13"/>
      <c r="N184" s="13"/>
      <c r="O184" s="13"/>
      <c r="P184" s="13"/>
      <c r="Q184" s="13"/>
      <c r="R184" s="173" t="s">
        <v>760</v>
      </c>
    </row>
    <row r="185" spans="1:22" s="13" customFormat="1">
      <c r="A185" s="325" t="s">
        <v>887</v>
      </c>
      <c r="B185" s="326" t="s">
        <v>888</v>
      </c>
      <c r="C185" s="325" t="s">
        <v>887</v>
      </c>
      <c r="D185" s="327" t="s">
        <v>889</v>
      </c>
      <c r="E185" s="325" t="s">
        <v>887</v>
      </c>
      <c r="F185" s="326" t="s">
        <v>890</v>
      </c>
      <c r="G185" s="325" t="s">
        <v>887</v>
      </c>
      <c r="H185" s="328" t="s">
        <v>121</v>
      </c>
      <c r="T185" s="191" t="s">
        <v>804</v>
      </c>
      <c r="U185" s="191" t="s">
        <v>805</v>
      </c>
      <c r="V185" s="191" t="s">
        <v>806</v>
      </c>
    </row>
    <row r="186" spans="1:22" s="13" customFormat="1">
      <c r="A186" s="325" t="s">
        <v>891</v>
      </c>
      <c r="B186" s="326" t="s">
        <v>888</v>
      </c>
      <c r="C186" s="325" t="s">
        <v>891</v>
      </c>
      <c r="D186" s="327" t="s">
        <v>892</v>
      </c>
      <c r="E186" s="325" t="s">
        <v>891</v>
      </c>
      <c r="F186" s="326" t="s">
        <v>890</v>
      </c>
      <c r="G186" s="325" t="s">
        <v>891</v>
      </c>
      <c r="H186" s="328" t="s">
        <v>121</v>
      </c>
      <c r="T186" s="191" t="s">
        <v>804</v>
      </c>
      <c r="U186" s="191" t="s">
        <v>805</v>
      </c>
      <c r="V186" s="191" t="s">
        <v>806</v>
      </c>
    </row>
    <row r="187" spans="1:22">
      <c r="A187" s="325" t="s">
        <v>893</v>
      </c>
      <c r="B187" s="326" t="s">
        <v>894</v>
      </c>
      <c r="C187" s="325" t="s">
        <v>893</v>
      </c>
      <c r="D187" s="327" t="s">
        <v>895</v>
      </c>
      <c r="E187" s="325" t="s">
        <v>893</v>
      </c>
      <c r="F187" s="326" t="s">
        <v>890</v>
      </c>
      <c r="G187" s="325" t="s">
        <v>893</v>
      </c>
      <c r="H187" s="328" t="s">
        <v>121</v>
      </c>
      <c r="M187" s="13"/>
      <c r="N187" s="13"/>
      <c r="O187" s="13"/>
      <c r="P187" s="13"/>
      <c r="Q187" s="13"/>
      <c r="T187" s="191" t="s">
        <v>804</v>
      </c>
      <c r="U187" s="191" t="s">
        <v>805</v>
      </c>
      <c r="V187" s="191" t="s">
        <v>806</v>
      </c>
    </row>
    <row r="188" spans="1:22">
      <c r="A188" s="325" t="s">
        <v>896</v>
      </c>
      <c r="B188" s="326" t="s">
        <v>894</v>
      </c>
      <c r="C188" s="325" t="s">
        <v>896</v>
      </c>
      <c r="D188" s="327" t="s">
        <v>897</v>
      </c>
      <c r="E188" s="325" t="s">
        <v>896</v>
      </c>
      <c r="F188" s="326" t="s">
        <v>890</v>
      </c>
      <c r="G188" s="325" t="s">
        <v>896</v>
      </c>
      <c r="H188" s="328" t="s">
        <v>121</v>
      </c>
      <c r="M188" s="13"/>
      <c r="N188" s="13"/>
      <c r="O188" s="13"/>
      <c r="P188" s="13"/>
      <c r="Q188" s="13"/>
      <c r="T188" s="191" t="s">
        <v>804</v>
      </c>
      <c r="U188" s="191" t="s">
        <v>805</v>
      </c>
      <c r="V188" s="191" t="s">
        <v>806</v>
      </c>
    </row>
    <row r="189" spans="1:22">
      <c r="A189" s="325" t="s">
        <v>898</v>
      </c>
      <c r="B189" s="326" t="s">
        <v>894</v>
      </c>
      <c r="C189" s="325" t="s">
        <v>898</v>
      </c>
      <c r="D189" s="327" t="s">
        <v>808</v>
      </c>
      <c r="E189" s="325" t="s">
        <v>898</v>
      </c>
      <c r="F189" s="326" t="s">
        <v>890</v>
      </c>
      <c r="G189" s="325" t="s">
        <v>898</v>
      </c>
      <c r="H189" s="328" t="s">
        <v>121</v>
      </c>
      <c r="M189" s="13"/>
      <c r="N189" s="13"/>
      <c r="O189" s="13"/>
      <c r="P189" s="13"/>
      <c r="Q189" s="13"/>
      <c r="T189" s="191" t="s">
        <v>804</v>
      </c>
      <c r="U189" s="191" t="s">
        <v>805</v>
      </c>
      <c r="V189" s="191" t="s">
        <v>806</v>
      </c>
    </row>
    <row r="190" spans="1:22">
      <c r="A190" s="325" t="s">
        <v>899</v>
      </c>
      <c r="B190" s="326" t="s">
        <v>900</v>
      </c>
      <c r="C190" s="325" t="s">
        <v>899</v>
      </c>
      <c r="D190" s="327" t="s">
        <v>901</v>
      </c>
      <c r="E190" s="325" t="s">
        <v>899</v>
      </c>
      <c r="F190" s="326" t="s">
        <v>890</v>
      </c>
      <c r="G190" s="325" t="s">
        <v>899</v>
      </c>
      <c r="H190" s="328" t="s">
        <v>121</v>
      </c>
      <c r="M190" s="13"/>
      <c r="N190" s="13"/>
      <c r="O190" s="13"/>
      <c r="P190" s="13"/>
      <c r="Q190" s="13"/>
      <c r="T190" s="191" t="s">
        <v>804</v>
      </c>
      <c r="U190" s="191" t="s">
        <v>805</v>
      </c>
      <c r="V190" s="191" t="s">
        <v>806</v>
      </c>
    </row>
    <row r="191" spans="1:22" s="17" customFormat="1">
      <c r="A191" s="338" t="s">
        <v>902</v>
      </c>
      <c r="B191" s="339" t="s">
        <v>900</v>
      </c>
      <c r="C191" s="338" t="s">
        <v>902</v>
      </c>
      <c r="D191" s="340" t="s">
        <v>903</v>
      </c>
      <c r="E191" s="338" t="s">
        <v>902</v>
      </c>
      <c r="F191" s="339" t="s">
        <v>890</v>
      </c>
      <c r="G191" s="338" t="s">
        <v>902</v>
      </c>
      <c r="H191" s="341" t="s">
        <v>121</v>
      </c>
      <c r="T191" s="342" t="s">
        <v>804</v>
      </c>
      <c r="U191" s="342" t="s">
        <v>805</v>
      </c>
      <c r="V191" s="342" t="s">
        <v>806</v>
      </c>
    </row>
    <row r="192" spans="1:22" s="17" customFormat="1">
      <c r="A192" s="338" t="s">
        <v>149</v>
      </c>
      <c r="B192" s="339" t="s">
        <v>900</v>
      </c>
      <c r="C192" s="338" t="s">
        <v>149</v>
      </c>
      <c r="D192" s="340" t="s">
        <v>904</v>
      </c>
      <c r="E192" s="338" t="s">
        <v>149</v>
      </c>
      <c r="F192" s="339" t="s">
        <v>890</v>
      </c>
      <c r="G192" s="338" t="s">
        <v>149</v>
      </c>
      <c r="H192" s="341" t="s">
        <v>121</v>
      </c>
      <c r="T192" s="342" t="s">
        <v>804</v>
      </c>
      <c r="U192" s="342" t="s">
        <v>805</v>
      </c>
      <c r="V192" s="342" t="s">
        <v>806</v>
      </c>
    </row>
    <row r="193" spans="1:22" s="17" customFormat="1">
      <c r="A193" s="338" t="s">
        <v>151</v>
      </c>
      <c r="B193" s="339" t="s">
        <v>900</v>
      </c>
      <c r="C193" s="338" t="s">
        <v>151</v>
      </c>
      <c r="D193" s="340" t="s">
        <v>905</v>
      </c>
      <c r="E193" s="338" t="s">
        <v>151</v>
      </c>
      <c r="F193" s="339" t="s">
        <v>890</v>
      </c>
      <c r="G193" s="338" t="s">
        <v>151</v>
      </c>
      <c r="H193" s="341" t="s">
        <v>121</v>
      </c>
      <c r="T193" s="342" t="s">
        <v>804</v>
      </c>
      <c r="U193" s="342" t="s">
        <v>805</v>
      </c>
      <c r="V193" s="342" t="s">
        <v>806</v>
      </c>
    </row>
    <row r="194" spans="1:22" s="17" customFormat="1">
      <c r="A194" s="338" t="s">
        <v>152</v>
      </c>
      <c r="B194" s="339" t="s">
        <v>900</v>
      </c>
      <c r="C194" s="338" t="s">
        <v>152</v>
      </c>
      <c r="D194" s="340" t="s">
        <v>906</v>
      </c>
      <c r="E194" s="338" t="s">
        <v>152</v>
      </c>
      <c r="F194" s="339" t="s">
        <v>890</v>
      </c>
      <c r="G194" s="338" t="s">
        <v>152</v>
      </c>
      <c r="H194" s="341" t="s">
        <v>121</v>
      </c>
      <c r="T194" s="342" t="s">
        <v>804</v>
      </c>
      <c r="U194" s="342" t="s">
        <v>805</v>
      </c>
      <c r="V194" s="342" t="s">
        <v>806</v>
      </c>
    </row>
    <row r="195" spans="1:22" s="17" customFormat="1">
      <c r="A195" s="338" t="s">
        <v>907</v>
      </c>
      <c r="B195" s="339" t="s">
        <v>900</v>
      </c>
      <c r="C195" s="338" t="s">
        <v>907</v>
      </c>
      <c r="D195" s="340" t="s">
        <v>908</v>
      </c>
      <c r="E195" s="338" t="s">
        <v>907</v>
      </c>
      <c r="F195" s="339" t="s">
        <v>890</v>
      </c>
      <c r="G195" s="338" t="s">
        <v>907</v>
      </c>
      <c r="H195" s="341" t="s">
        <v>121</v>
      </c>
      <c r="T195" s="342" t="s">
        <v>804</v>
      </c>
      <c r="U195" s="342" t="s">
        <v>805</v>
      </c>
      <c r="V195" s="342" t="s">
        <v>806</v>
      </c>
    </row>
    <row r="196" spans="1:22">
      <c r="A196" s="325" t="s">
        <v>155</v>
      </c>
      <c r="B196" s="326" t="s">
        <v>909</v>
      </c>
      <c r="C196" s="325" t="s">
        <v>155</v>
      </c>
      <c r="D196" s="327" t="s">
        <v>910</v>
      </c>
      <c r="E196" s="325" t="s">
        <v>155</v>
      </c>
      <c r="F196" s="326" t="s">
        <v>890</v>
      </c>
      <c r="G196" s="325" t="s">
        <v>155</v>
      </c>
      <c r="H196" s="328" t="s">
        <v>121</v>
      </c>
      <c r="M196" s="13"/>
      <c r="N196" s="13"/>
      <c r="O196" s="13"/>
      <c r="P196" s="13"/>
      <c r="Q196" s="13"/>
      <c r="T196" s="191" t="s">
        <v>804</v>
      </c>
      <c r="U196" s="191" t="s">
        <v>805</v>
      </c>
      <c r="V196" s="191" t="s">
        <v>806</v>
      </c>
    </row>
    <row r="197" spans="1:22">
      <c r="A197" s="325" t="s">
        <v>911</v>
      </c>
      <c r="B197" s="326" t="s">
        <v>909</v>
      </c>
      <c r="C197" s="325" t="s">
        <v>911</v>
      </c>
      <c r="D197" s="327" t="s">
        <v>823</v>
      </c>
      <c r="E197" s="325" t="s">
        <v>911</v>
      </c>
      <c r="F197" s="326" t="s">
        <v>890</v>
      </c>
      <c r="G197" s="325" t="s">
        <v>911</v>
      </c>
      <c r="H197" s="328" t="s">
        <v>121</v>
      </c>
      <c r="M197" s="13"/>
      <c r="N197" s="13"/>
      <c r="O197" s="13"/>
      <c r="P197" s="13"/>
      <c r="Q197" s="13"/>
      <c r="T197" s="191" t="s">
        <v>804</v>
      </c>
      <c r="U197" s="191" t="s">
        <v>805</v>
      </c>
      <c r="V197" s="191" t="s">
        <v>806</v>
      </c>
    </row>
    <row r="198" spans="1:22">
      <c r="A198" s="325" t="s">
        <v>912</v>
      </c>
      <c r="B198" s="326" t="s">
        <v>909</v>
      </c>
      <c r="C198" s="325" t="s">
        <v>912</v>
      </c>
      <c r="D198" s="327" t="s">
        <v>825</v>
      </c>
      <c r="E198" s="325" t="s">
        <v>912</v>
      </c>
      <c r="F198" s="326" t="s">
        <v>890</v>
      </c>
      <c r="G198" s="325" t="s">
        <v>912</v>
      </c>
      <c r="H198" s="328" t="s">
        <v>121</v>
      </c>
      <c r="M198" s="13"/>
      <c r="N198" s="13"/>
      <c r="O198" s="13"/>
      <c r="P198" s="13"/>
      <c r="Q198" s="13"/>
      <c r="T198" s="191" t="s">
        <v>804</v>
      </c>
      <c r="U198" s="191" t="s">
        <v>805</v>
      </c>
      <c r="V198" s="191" t="s">
        <v>806</v>
      </c>
    </row>
    <row r="199" spans="1:22">
      <c r="A199" s="325" t="s">
        <v>913</v>
      </c>
      <c r="B199" s="326" t="s">
        <v>909</v>
      </c>
      <c r="C199" s="325" t="s">
        <v>913</v>
      </c>
      <c r="D199" s="327" t="s">
        <v>914</v>
      </c>
      <c r="E199" s="325" t="s">
        <v>913</v>
      </c>
      <c r="F199" s="326" t="s">
        <v>890</v>
      </c>
      <c r="G199" s="325" t="s">
        <v>913</v>
      </c>
      <c r="H199" s="328" t="s">
        <v>121</v>
      </c>
      <c r="M199" s="13"/>
      <c r="N199" s="13"/>
      <c r="O199" s="13"/>
      <c r="P199" s="13"/>
      <c r="Q199" s="13"/>
      <c r="T199" s="191" t="s">
        <v>804</v>
      </c>
      <c r="U199" s="191" t="s">
        <v>805</v>
      </c>
      <c r="V199" s="191" t="s">
        <v>806</v>
      </c>
    </row>
    <row r="200" spans="1:22">
      <c r="A200" s="325" t="s">
        <v>915</v>
      </c>
      <c r="B200" s="326" t="s">
        <v>909</v>
      </c>
      <c r="C200" s="325" t="s">
        <v>915</v>
      </c>
      <c r="D200" s="327" t="s">
        <v>916</v>
      </c>
      <c r="E200" s="325" t="s">
        <v>915</v>
      </c>
      <c r="F200" s="326" t="s">
        <v>890</v>
      </c>
      <c r="G200" s="325" t="s">
        <v>915</v>
      </c>
      <c r="H200" s="328" t="s">
        <v>121</v>
      </c>
      <c r="M200" s="13"/>
      <c r="N200" s="13"/>
      <c r="O200" s="13"/>
      <c r="P200" s="13"/>
      <c r="Q200" s="13"/>
      <c r="T200" s="191" t="s">
        <v>804</v>
      </c>
      <c r="U200" s="191" t="s">
        <v>805</v>
      </c>
      <c r="V200" s="191" t="s">
        <v>806</v>
      </c>
    </row>
    <row r="201" spans="1:22">
      <c r="M201" s="13"/>
      <c r="N201" s="13"/>
      <c r="O201" s="13"/>
      <c r="P201" s="13"/>
      <c r="Q201" s="13"/>
    </row>
    <row r="202" spans="1:22">
      <c r="A202" s="1" t="s">
        <v>833</v>
      </c>
      <c r="B202" s="1" t="s">
        <v>917</v>
      </c>
    </row>
    <row r="203" spans="1:22">
      <c r="A203" s="282" t="s">
        <v>530</v>
      </c>
      <c r="B203" s="283" t="s">
        <v>117</v>
      </c>
      <c r="C203" s="282" t="s">
        <v>530</v>
      </c>
      <c r="D203" s="12" t="s">
        <v>531</v>
      </c>
      <c r="E203" s="282" t="s">
        <v>530</v>
      </c>
      <c r="F203" s="284" t="s">
        <v>532</v>
      </c>
      <c r="G203" s="282" t="s">
        <v>530</v>
      </c>
      <c r="H203" s="285" t="s">
        <v>533</v>
      </c>
      <c r="I203" s="1"/>
      <c r="J203" s="1"/>
      <c r="K203" s="1"/>
      <c r="L203" s="1"/>
      <c r="M203" s="1"/>
      <c r="N203" s="1"/>
    </row>
    <row r="204" spans="1:22">
      <c r="A204" s="55" t="s">
        <v>47</v>
      </c>
      <c r="B204" s="56" t="s">
        <v>47</v>
      </c>
      <c r="C204" s="56" t="s">
        <v>47</v>
      </c>
      <c r="D204" s="56" t="s">
        <v>47</v>
      </c>
      <c r="E204" s="56" t="s">
        <v>47</v>
      </c>
      <c r="F204" s="21" t="s">
        <v>47</v>
      </c>
      <c r="G204" s="56" t="s">
        <v>47</v>
      </c>
      <c r="H204" s="22" t="s">
        <v>47</v>
      </c>
      <c r="I204" s="1"/>
      <c r="J204" s="1"/>
      <c r="K204" s="1"/>
      <c r="L204" s="1"/>
      <c r="M204" s="1"/>
      <c r="N204" s="1"/>
      <c r="O204" s="13"/>
      <c r="P204" s="13"/>
      <c r="Q204" s="13"/>
    </row>
    <row r="205" spans="1:22">
      <c r="A205" s="286" t="s">
        <v>835</v>
      </c>
      <c r="B205" s="312" t="s">
        <v>836</v>
      </c>
      <c r="C205" s="288" t="s">
        <v>835</v>
      </c>
      <c r="D205" s="287" t="s">
        <v>837</v>
      </c>
      <c r="E205" s="288" t="s">
        <v>835</v>
      </c>
      <c r="F205" s="312" t="s">
        <v>838</v>
      </c>
      <c r="G205" s="288" t="s">
        <v>835</v>
      </c>
      <c r="H205" s="289" t="s">
        <v>120</v>
      </c>
      <c r="I205" s="13"/>
      <c r="J205" s="13"/>
      <c r="K205" s="13"/>
      <c r="L205" s="13"/>
      <c r="M205" s="13"/>
      <c r="N205" s="13"/>
      <c r="O205" s="13"/>
      <c r="P205" s="13"/>
      <c r="Q205" s="13"/>
      <c r="R205" s="173" t="s">
        <v>760</v>
      </c>
    </row>
    <row r="206" spans="1:22">
      <c r="A206" s="286" t="s">
        <v>839</v>
      </c>
      <c r="B206" s="312" t="s">
        <v>836</v>
      </c>
      <c r="C206" s="288" t="s">
        <v>839</v>
      </c>
      <c r="D206" s="287" t="s">
        <v>840</v>
      </c>
      <c r="E206" s="288" t="s">
        <v>839</v>
      </c>
      <c r="F206" s="312" t="s">
        <v>838</v>
      </c>
      <c r="G206" s="288" t="s">
        <v>839</v>
      </c>
      <c r="H206" s="289" t="s">
        <v>120</v>
      </c>
      <c r="I206" s="13"/>
      <c r="J206" s="13"/>
      <c r="K206" s="13"/>
      <c r="L206" s="13"/>
      <c r="M206" s="13"/>
      <c r="N206" s="13"/>
      <c r="O206" s="13"/>
      <c r="P206" s="13"/>
      <c r="Q206" s="13"/>
      <c r="R206" s="173" t="s">
        <v>760</v>
      </c>
    </row>
    <row r="207" spans="1:22">
      <c r="A207" s="286" t="s">
        <v>841</v>
      </c>
      <c r="B207" s="312" t="s">
        <v>836</v>
      </c>
      <c r="C207" s="288" t="s">
        <v>841</v>
      </c>
      <c r="D207" s="287" t="s">
        <v>842</v>
      </c>
      <c r="E207" s="288" t="s">
        <v>841</v>
      </c>
      <c r="F207" s="312" t="s">
        <v>838</v>
      </c>
      <c r="G207" s="288" t="s">
        <v>841</v>
      </c>
      <c r="H207" s="289" t="s">
        <v>120</v>
      </c>
      <c r="I207" s="13"/>
      <c r="J207" s="13"/>
      <c r="K207" s="13"/>
      <c r="L207" s="13"/>
      <c r="M207" s="13"/>
      <c r="N207" s="13"/>
      <c r="O207" s="13"/>
      <c r="P207" s="13"/>
      <c r="Q207" s="13"/>
      <c r="R207" s="173" t="s">
        <v>760</v>
      </c>
    </row>
    <row r="208" spans="1:22">
      <c r="A208" s="286" t="s">
        <v>129</v>
      </c>
      <c r="B208" s="312" t="s">
        <v>836</v>
      </c>
      <c r="C208" s="288" t="s">
        <v>129</v>
      </c>
      <c r="D208" s="287" t="s">
        <v>843</v>
      </c>
      <c r="E208" s="288" t="s">
        <v>129</v>
      </c>
      <c r="F208" s="312" t="s">
        <v>838</v>
      </c>
      <c r="G208" s="288" t="s">
        <v>129</v>
      </c>
      <c r="H208" s="289" t="s">
        <v>120</v>
      </c>
      <c r="I208" s="13"/>
      <c r="J208" s="13"/>
      <c r="K208" s="13"/>
      <c r="L208" s="13"/>
      <c r="M208" s="13"/>
      <c r="N208" s="13"/>
      <c r="O208" s="13"/>
      <c r="P208" s="13"/>
      <c r="Q208" s="13"/>
      <c r="R208" s="173" t="s">
        <v>760</v>
      </c>
    </row>
    <row r="209" spans="1:18">
      <c r="A209" s="286" t="s">
        <v>126</v>
      </c>
      <c r="B209" s="312" t="s">
        <v>127</v>
      </c>
      <c r="C209" s="286" t="s">
        <v>126</v>
      </c>
      <c r="D209" s="287" t="s">
        <v>844</v>
      </c>
      <c r="E209" s="286" t="s">
        <v>126</v>
      </c>
      <c r="F209" s="312" t="s">
        <v>838</v>
      </c>
      <c r="G209" s="286" t="s">
        <v>126</v>
      </c>
      <c r="H209" s="289" t="s">
        <v>120</v>
      </c>
      <c r="I209" s="13"/>
      <c r="J209" s="13"/>
      <c r="K209" s="13"/>
      <c r="L209" s="13"/>
      <c r="M209" s="13"/>
      <c r="N209" s="13"/>
      <c r="O209" s="13"/>
      <c r="P209" s="13"/>
      <c r="Q209" s="13"/>
      <c r="R209" s="173" t="s">
        <v>760</v>
      </c>
    </row>
    <row r="210" spans="1:18">
      <c r="A210" s="286" t="s">
        <v>133</v>
      </c>
      <c r="B210" s="312" t="s">
        <v>127</v>
      </c>
      <c r="C210" s="286" t="s">
        <v>133</v>
      </c>
      <c r="D210" s="287" t="s">
        <v>845</v>
      </c>
      <c r="E210" s="286" t="s">
        <v>133</v>
      </c>
      <c r="F210" s="312" t="s">
        <v>838</v>
      </c>
      <c r="G210" s="286" t="s">
        <v>133</v>
      </c>
      <c r="H210" s="289" t="s">
        <v>120</v>
      </c>
      <c r="I210" s="13"/>
      <c r="J210" s="13"/>
      <c r="K210" s="13"/>
      <c r="L210" s="13"/>
      <c r="M210" s="13"/>
      <c r="N210" s="13"/>
      <c r="O210" s="13"/>
      <c r="P210" s="13"/>
      <c r="Q210" s="13"/>
      <c r="R210" s="173" t="s">
        <v>760</v>
      </c>
    </row>
    <row r="211" spans="1:18" s="13" customFormat="1">
      <c r="A211" s="286" t="s">
        <v>775</v>
      </c>
      <c r="B211" s="286" t="s">
        <v>846</v>
      </c>
      <c r="C211" s="286" t="s">
        <v>775</v>
      </c>
      <c r="D211" s="286" t="s">
        <v>847</v>
      </c>
      <c r="E211" s="286" t="s">
        <v>775</v>
      </c>
      <c r="F211" s="286" t="s">
        <v>838</v>
      </c>
      <c r="G211" s="286" t="s">
        <v>775</v>
      </c>
      <c r="H211" s="286" t="s">
        <v>120</v>
      </c>
      <c r="R211" s="173" t="s">
        <v>760</v>
      </c>
    </row>
    <row r="212" spans="1:18">
      <c r="A212" s="286" t="s">
        <v>131</v>
      </c>
      <c r="B212" s="312" t="s">
        <v>846</v>
      </c>
      <c r="C212" s="288" t="s">
        <v>131</v>
      </c>
      <c r="D212" s="287" t="s">
        <v>848</v>
      </c>
      <c r="E212" s="286" t="s">
        <v>131</v>
      </c>
      <c r="F212" s="312" t="s">
        <v>838</v>
      </c>
      <c r="G212" s="286" t="s">
        <v>131</v>
      </c>
      <c r="H212" s="289" t="s">
        <v>120</v>
      </c>
      <c r="I212" s="13"/>
      <c r="J212" s="13"/>
      <c r="K212" s="13"/>
      <c r="L212" s="13"/>
      <c r="M212" s="13"/>
      <c r="N212" s="13"/>
      <c r="O212" s="13"/>
      <c r="P212" s="13"/>
      <c r="Q212" s="13"/>
      <c r="R212" s="173" t="s">
        <v>760</v>
      </c>
    </row>
    <row r="213" spans="1:18">
      <c r="A213" s="286" t="s">
        <v>779</v>
      </c>
      <c r="B213" s="312" t="s">
        <v>846</v>
      </c>
      <c r="C213" s="288" t="s">
        <v>779</v>
      </c>
      <c r="D213" s="287" t="s">
        <v>681</v>
      </c>
      <c r="E213" s="286" t="s">
        <v>779</v>
      </c>
      <c r="F213" s="312" t="s">
        <v>838</v>
      </c>
      <c r="G213" s="286" t="s">
        <v>779</v>
      </c>
      <c r="H213" s="289" t="s">
        <v>120</v>
      </c>
      <c r="I213" s="13"/>
      <c r="J213" s="13"/>
      <c r="K213" s="13"/>
      <c r="L213" s="13"/>
      <c r="M213" s="13"/>
      <c r="N213" s="13"/>
      <c r="O213" s="13"/>
      <c r="P213" s="13"/>
      <c r="Q213" s="13"/>
      <c r="R213" s="173" t="s">
        <v>760</v>
      </c>
    </row>
    <row r="214" spans="1:18">
      <c r="A214" s="286" t="s">
        <v>132</v>
      </c>
      <c r="B214" s="312" t="s">
        <v>849</v>
      </c>
      <c r="C214" s="286" t="s">
        <v>132</v>
      </c>
      <c r="D214" s="287" t="s">
        <v>850</v>
      </c>
      <c r="E214" s="288" t="s">
        <v>132</v>
      </c>
      <c r="F214" s="312" t="s">
        <v>838</v>
      </c>
      <c r="G214" s="288" t="s">
        <v>132</v>
      </c>
      <c r="H214" s="289" t="s">
        <v>120</v>
      </c>
      <c r="I214" s="13"/>
      <c r="J214" s="13"/>
      <c r="K214" s="13"/>
      <c r="L214" s="13"/>
      <c r="M214" s="13"/>
      <c r="N214" s="13"/>
      <c r="O214" s="13"/>
      <c r="P214" s="13"/>
      <c r="Q214" s="13"/>
      <c r="R214" s="173" t="s">
        <v>760</v>
      </c>
    </row>
    <row r="215" spans="1:18" s="17" customFormat="1">
      <c r="A215" s="333" t="s">
        <v>134</v>
      </c>
      <c r="B215" s="333" t="s">
        <v>138</v>
      </c>
      <c r="C215" s="333" t="s">
        <v>134</v>
      </c>
      <c r="D215" s="333" t="s">
        <v>851</v>
      </c>
      <c r="E215" s="333" t="s">
        <v>134</v>
      </c>
      <c r="F215" s="333" t="s">
        <v>838</v>
      </c>
      <c r="G215" s="333" t="s">
        <v>134</v>
      </c>
      <c r="H215" s="333" t="s">
        <v>120</v>
      </c>
      <c r="R215" s="334" t="s">
        <v>760</v>
      </c>
    </row>
    <row r="216" spans="1:18" s="17" customFormat="1">
      <c r="A216" s="333" t="s">
        <v>135</v>
      </c>
      <c r="B216" s="333" t="s">
        <v>138</v>
      </c>
      <c r="C216" s="333" t="s">
        <v>135</v>
      </c>
      <c r="D216" s="333" t="s">
        <v>852</v>
      </c>
      <c r="E216" s="333" t="s">
        <v>135</v>
      </c>
      <c r="F216" s="333" t="s">
        <v>838</v>
      </c>
      <c r="G216" s="333" t="s">
        <v>135</v>
      </c>
      <c r="H216" s="333" t="s">
        <v>120</v>
      </c>
      <c r="R216" s="334" t="s">
        <v>760</v>
      </c>
    </row>
    <row r="217" spans="1:18" s="17" customFormat="1">
      <c r="A217" s="333" t="s">
        <v>137</v>
      </c>
      <c r="B217" s="333" t="s">
        <v>138</v>
      </c>
      <c r="C217" s="333" t="s">
        <v>137</v>
      </c>
      <c r="D217" s="333" t="s">
        <v>853</v>
      </c>
      <c r="E217" s="333" t="s">
        <v>137</v>
      </c>
      <c r="F217" s="333" t="s">
        <v>838</v>
      </c>
      <c r="G217" s="333" t="s">
        <v>137</v>
      </c>
      <c r="H217" s="333" t="s">
        <v>120</v>
      </c>
      <c r="R217" s="334" t="s">
        <v>760</v>
      </c>
    </row>
    <row r="219" spans="1:18">
      <c r="A219" s="1" t="s">
        <v>833</v>
      </c>
      <c r="B219" s="1" t="s">
        <v>918</v>
      </c>
    </row>
    <row r="220" spans="1:18">
      <c r="A220" s="282" t="s">
        <v>530</v>
      </c>
      <c r="B220" s="283" t="s">
        <v>117</v>
      </c>
      <c r="C220" s="282" t="s">
        <v>530</v>
      </c>
      <c r="D220" s="12" t="s">
        <v>531</v>
      </c>
      <c r="E220" s="282" t="s">
        <v>530</v>
      </c>
      <c r="F220" s="284" t="s">
        <v>532</v>
      </c>
      <c r="G220" s="282" t="s">
        <v>530</v>
      </c>
      <c r="H220" s="285" t="s">
        <v>533</v>
      </c>
      <c r="I220" s="1"/>
      <c r="J220" s="1"/>
      <c r="K220" s="1"/>
      <c r="L220" s="1"/>
      <c r="M220" s="1"/>
      <c r="N220" s="1"/>
    </row>
    <row r="221" spans="1:18">
      <c r="A221" s="55" t="s">
        <v>47</v>
      </c>
      <c r="B221" s="56" t="s">
        <v>47</v>
      </c>
      <c r="C221" s="56" t="s">
        <v>47</v>
      </c>
      <c r="D221" s="56" t="s">
        <v>47</v>
      </c>
      <c r="E221" s="56" t="s">
        <v>47</v>
      </c>
      <c r="F221" s="21" t="s">
        <v>47</v>
      </c>
      <c r="G221" s="56" t="s">
        <v>47</v>
      </c>
      <c r="H221" s="22" t="s">
        <v>47</v>
      </c>
      <c r="I221" s="1"/>
      <c r="J221" s="1"/>
      <c r="K221" s="1"/>
      <c r="L221" s="1"/>
      <c r="M221" s="1"/>
      <c r="N221" s="1"/>
      <c r="O221" s="13"/>
      <c r="P221" s="13"/>
      <c r="Q221" s="13"/>
    </row>
    <row r="222" spans="1:18">
      <c r="A222" s="286" t="s">
        <v>141</v>
      </c>
      <c r="B222" s="312" t="s">
        <v>461</v>
      </c>
      <c r="C222" s="288" t="s">
        <v>141</v>
      </c>
      <c r="D222" s="287" t="s">
        <v>854</v>
      </c>
      <c r="E222" s="288" t="s">
        <v>141</v>
      </c>
      <c r="F222" s="312" t="s">
        <v>838</v>
      </c>
      <c r="G222" s="288" t="s">
        <v>141</v>
      </c>
      <c r="H222" s="289" t="s">
        <v>120</v>
      </c>
      <c r="I222" s="13"/>
      <c r="J222" s="13"/>
      <c r="K222" s="13"/>
      <c r="L222" s="13"/>
      <c r="M222" s="13"/>
      <c r="N222" s="13"/>
      <c r="O222" s="13"/>
      <c r="P222" s="13"/>
      <c r="Q222" s="13"/>
      <c r="R222" s="173" t="s">
        <v>760</v>
      </c>
    </row>
    <row r="223" spans="1:18">
      <c r="A223" s="286" t="s">
        <v>142</v>
      </c>
      <c r="B223" s="312" t="s">
        <v>855</v>
      </c>
      <c r="C223" s="288" t="s">
        <v>142</v>
      </c>
      <c r="D223" s="287" t="s">
        <v>709</v>
      </c>
      <c r="E223" s="286" t="s">
        <v>142</v>
      </c>
      <c r="F223" s="312" t="s">
        <v>838</v>
      </c>
      <c r="G223" s="286" t="s">
        <v>142</v>
      </c>
      <c r="H223" s="289" t="s">
        <v>120</v>
      </c>
      <c r="I223" s="13"/>
      <c r="J223" s="13"/>
      <c r="K223" s="13"/>
      <c r="L223" s="13"/>
      <c r="M223" s="13"/>
      <c r="N223" s="13"/>
      <c r="O223" s="13"/>
      <c r="P223" s="13"/>
      <c r="Q223" s="13"/>
      <c r="R223" s="173" t="s">
        <v>760</v>
      </c>
    </row>
    <row r="224" spans="1:18">
      <c r="A224" s="286" t="s">
        <v>856</v>
      </c>
      <c r="B224" s="312" t="s">
        <v>706</v>
      </c>
      <c r="C224" s="286" t="s">
        <v>856</v>
      </c>
      <c r="D224" s="287" t="s">
        <v>857</v>
      </c>
      <c r="E224" s="286" t="s">
        <v>856</v>
      </c>
      <c r="F224" s="312" t="s">
        <v>838</v>
      </c>
      <c r="G224" s="286" t="s">
        <v>856</v>
      </c>
      <c r="H224" s="289" t="s">
        <v>120</v>
      </c>
      <c r="I224" s="13"/>
      <c r="J224" s="13"/>
      <c r="K224" s="13"/>
      <c r="L224" s="13"/>
      <c r="M224" s="13"/>
      <c r="N224" s="13"/>
      <c r="O224" s="13"/>
      <c r="P224" s="13"/>
      <c r="Q224" s="13"/>
      <c r="R224" s="173" t="s">
        <v>760</v>
      </c>
    </row>
    <row r="225" spans="1:18">
      <c r="A225" s="286" t="s">
        <v>858</v>
      </c>
      <c r="B225" s="312" t="s">
        <v>706</v>
      </c>
      <c r="C225" s="286" t="s">
        <v>858</v>
      </c>
      <c r="D225" s="287" t="s">
        <v>859</v>
      </c>
      <c r="E225" s="286" t="s">
        <v>858</v>
      </c>
      <c r="F225" s="312" t="s">
        <v>838</v>
      </c>
      <c r="G225" s="286" t="s">
        <v>858</v>
      </c>
      <c r="H225" s="289" t="s">
        <v>120</v>
      </c>
      <c r="I225" s="13"/>
      <c r="J225" s="13"/>
      <c r="K225" s="13"/>
      <c r="L225" s="13"/>
      <c r="M225" s="13"/>
      <c r="N225" s="13"/>
      <c r="O225" s="13"/>
      <c r="P225" s="13"/>
      <c r="Q225" s="13"/>
      <c r="R225" s="173" t="s">
        <v>760</v>
      </c>
    </row>
    <row r="226" spans="1:18">
      <c r="A226" s="286" t="s">
        <v>860</v>
      </c>
      <c r="B226" s="312" t="s">
        <v>706</v>
      </c>
      <c r="C226" s="286" t="s">
        <v>860</v>
      </c>
      <c r="D226" s="287" t="s">
        <v>709</v>
      </c>
      <c r="E226" s="286" t="s">
        <v>860</v>
      </c>
      <c r="F226" s="312" t="s">
        <v>838</v>
      </c>
      <c r="G226" s="286" t="s">
        <v>860</v>
      </c>
      <c r="H226" s="289" t="s">
        <v>120</v>
      </c>
      <c r="I226" s="13"/>
      <c r="J226" s="13"/>
      <c r="K226" s="13"/>
      <c r="L226" s="13"/>
      <c r="M226" s="13"/>
      <c r="N226" s="13"/>
      <c r="O226" s="13"/>
      <c r="P226" s="13"/>
      <c r="Q226" s="13"/>
      <c r="R226" s="173" t="s">
        <v>760</v>
      </c>
    </row>
    <row r="227" spans="1:18">
      <c r="A227" s="286" t="s">
        <v>145</v>
      </c>
      <c r="B227" s="312" t="s">
        <v>706</v>
      </c>
      <c r="C227" s="286" t="s">
        <v>145</v>
      </c>
      <c r="D227" s="287" t="s">
        <v>861</v>
      </c>
      <c r="E227" s="286" t="s">
        <v>145</v>
      </c>
      <c r="F227" s="312" t="s">
        <v>838</v>
      </c>
      <c r="G227" s="286" t="s">
        <v>145</v>
      </c>
      <c r="H227" s="289" t="s">
        <v>120</v>
      </c>
      <c r="I227" s="13"/>
      <c r="J227" s="13"/>
      <c r="K227" s="13"/>
      <c r="L227" s="13"/>
      <c r="M227" s="13"/>
      <c r="N227" s="13"/>
      <c r="O227" s="13"/>
      <c r="P227" s="13"/>
      <c r="Q227" s="13"/>
      <c r="R227" s="173" t="s">
        <v>760</v>
      </c>
    </row>
    <row r="228" spans="1:18">
      <c r="A228" s="286" t="s">
        <v>862</v>
      </c>
      <c r="B228" s="312" t="s">
        <v>706</v>
      </c>
      <c r="C228" s="286" t="s">
        <v>862</v>
      </c>
      <c r="D228" s="287" t="s">
        <v>863</v>
      </c>
      <c r="E228" s="286" t="s">
        <v>862</v>
      </c>
      <c r="F228" s="312" t="s">
        <v>838</v>
      </c>
      <c r="G228" s="286" t="s">
        <v>862</v>
      </c>
      <c r="H228" s="289" t="s">
        <v>120</v>
      </c>
      <c r="I228" s="13"/>
      <c r="J228" s="13"/>
      <c r="K228" s="13"/>
      <c r="L228" s="13"/>
      <c r="M228" s="13"/>
      <c r="N228" s="13"/>
      <c r="O228" s="13"/>
      <c r="P228" s="13"/>
      <c r="Q228" s="13"/>
      <c r="R228" s="173" t="s">
        <v>760</v>
      </c>
    </row>
    <row r="229" spans="1:18">
      <c r="A229" s="286" t="s">
        <v>864</v>
      </c>
      <c r="B229" s="312" t="s">
        <v>706</v>
      </c>
      <c r="C229" s="286" t="s">
        <v>864</v>
      </c>
      <c r="D229" s="287" t="s">
        <v>865</v>
      </c>
      <c r="E229" s="286" t="s">
        <v>864</v>
      </c>
      <c r="F229" s="312" t="s">
        <v>838</v>
      </c>
      <c r="G229" s="286" t="s">
        <v>864</v>
      </c>
      <c r="H229" s="289" t="s">
        <v>120</v>
      </c>
      <c r="I229" s="13"/>
      <c r="J229" s="13"/>
      <c r="K229" s="13"/>
      <c r="L229" s="13"/>
      <c r="M229" s="13"/>
      <c r="N229" s="13"/>
      <c r="O229" s="13"/>
      <c r="P229" s="13"/>
      <c r="Q229" s="13"/>
      <c r="R229" s="173" t="s">
        <v>760</v>
      </c>
    </row>
    <row r="230" spans="1:18" s="17" customFormat="1">
      <c r="A230" s="333" t="s">
        <v>144</v>
      </c>
      <c r="B230" s="335" t="s">
        <v>866</v>
      </c>
      <c r="C230" s="333" t="s">
        <v>144</v>
      </c>
      <c r="D230" s="336" t="s">
        <v>867</v>
      </c>
      <c r="E230" s="333" t="s">
        <v>144</v>
      </c>
      <c r="F230" s="335" t="s">
        <v>838</v>
      </c>
      <c r="G230" s="333" t="s">
        <v>144</v>
      </c>
      <c r="H230" s="337" t="s">
        <v>120</v>
      </c>
      <c r="R230" s="334" t="s">
        <v>760</v>
      </c>
    </row>
    <row r="231" spans="1:18" s="17" customFormat="1">
      <c r="A231" s="333" t="s">
        <v>868</v>
      </c>
      <c r="B231" s="335" t="s">
        <v>866</v>
      </c>
      <c r="C231" s="333" t="s">
        <v>868</v>
      </c>
      <c r="D231" s="336" t="s">
        <v>869</v>
      </c>
      <c r="E231" s="333" t="s">
        <v>868</v>
      </c>
      <c r="F231" s="335" t="s">
        <v>838</v>
      </c>
      <c r="G231" s="333" t="s">
        <v>868</v>
      </c>
      <c r="H231" s="337" t="s">
        <v>120</v>
      </c>
      <c r="R231" s="334" t="s">
        <v>760</v>
      </c>
    </row>
    <row r="232" spans="1:18" s="17" customFormat="1">
      <c r="A232" s="333" t="s">
        <v>870</v>
      </c>
      <c r="B232" s="335" t="s">
        <v>866</v>
      </c>
      <c r="C232" s="333" t="s">
        <v>870</v>
      </c>
      <c r="D232" s="336" t="s">
        <v>871</v>
      </c>
      <c r="E232" s="333" t="s">
        <v>870</v>
      </c>
      <c r="F232" s="335" t="s">
        <v>838</v>
      </c>
      <c r="G232" s="333" t="s">
        <v>870</v>
      </c>
      <c r="H232" s="337" t="s">
        <v>120</v>
      </c>
      <c r="R232" s="334" t="s">
        <v>760</v>
      </c>
    </row>
    <row r="233" spans="1:18" s="17" customFormat="1">
      <c r="A233" s="333" t="s">
        <v>872</v>
      </c>
      <c r="B233" s="335" t="s">
        <v>866</v>
      </c>
      <c r="C233" s="333" t="s">
        <v>872</v>
      </c>
      <c r="D233" s="336" t="s">
        <v>873</v>
      </c>
      <c r="E233" s="333" t="s">
        <v>872</v>
      </c>
      <c r="F233" s="335" t="s">
        <v>838</v>
      </c>
      <c r="G233" s="333" t="s">
        <v>872</v>
      </c>
      <c r="H233" s="337" t="s">
        <v>120</v>
      </c>
      <c r="R233" s="334" t="s">
        <v>760</v>
      </c>
    </row>
    <row r="234" spans="1:18" s="17" customFormat="1">
      <c r="A234" s="333" t="s">
        <v>874</v>
      </c>
      <c r="B234" s="335" t="s">
        <v>866</v>
      </c>
      <c r="C234" s="333" t="s">
        <v>874</v>
      </c>
      <c r="D234" s="336" t="s">
        <v>711</v>
      </c>
      <c r="E234" s="333" t="s">
        <v>874</v>
      </c>
      <c r="F234" s="335" t="s">
        <v>838</v>
      </c>
      <c r="G234" s="333" t="s">
        <v>874</v>
      </c>
      <c r="H234" s="337" t="s">
        <v>120</v>
      </c>
      <c r="R234" s="334" t="s">
        <v>760</v>
      </c>
    </row>
    <row r="235" spans="1:18">
      <c r="A235" s="286" t="s">
        <v>875</v>
      </c>
      <c r="B235" s="312" t="s">
        <v>876</v>
      </c>
      <c r="C235" s="286" t="s">
        <v>875</v>
      </c>
      <c r="D235" s="288" t="s">
        <v>877</v>
      </c>
      <c r="E235" s="288" t="s">
        <v>875</v>
      </c>
      <c r="F235" s="312" t="s">
        <v>838</v>
      </c>
      <c r="G235" s="288" t="s">
        <v>875</v>
      </c>
      <c r="H235" s="289" t="s">
        <v>120</v>
      </c>
      <c r="M235" s="13"/>
      <c r="N235" s="13"/>
      <c r="O235" s="13"/>
      <c r="P235" s="13"/>
      <c r="Q235" s="13"/>
      <c r="R235" s="173" t="s">
        <v>760</v>
      </c>
    </row>
    <row r="236" spans="1:18">
      <c r="A236" s="286" t="s">
        <v>878</v>
      </c>
      <c r="B236" s="312" t="s">
        <v>876</v>
      </c>
      <c r="C236" s="286" t="s">
        <v>878</v>
      </c>
      <c r="D236" s="288" t="s">
        <v>711</v>
      </c>
      <c r="E236" s="288" t="s">
        <v>878</v>
      </c>
      <c r="F236" s="312" t="s">
        <v>838</v>
      </c>
      <c r="G236" s="288" t="s">
        <v>878</v>
      </c>
      <c r="H236" s="289" t="s">
        <v>120</v>
      </c>
      <c r="M236" s="13"/>
      <c r="N236" s="13"/>
      <c r="O236" s="13"/>
      <c r="P236" s="13"/>
      <c r="Q236" s="13"/>
      <c r="R236" s="173" t="s">
        <v>760</v>
      </c>
    </row>
    <row r="237" spans="1:18">
      <c r="A237" s="286" t="s">
        <v>147</v>
      </c>
      <c r="B237" s="312" t="s">
        <v>879</v>
      </c>
      <c r="C237" s="286" t="s">
        <v>147</v>
      </c>
      <c r="D237" s="288" t="s">
        <v>880</v>
      </c>
      <c r="E237" s="288" t="s">
        <v>147</v>
      </c>
      <c r="F237" s="312" t="s">
        <v>838</v>
      </c>
      <c r="G237" s="288" t="s">
        <v>147</v>
      </c>
      <c r="H237" s="289" t="s">
        <v>120</v>
      </c>
      <c r="M237" s="13"/>
      <c r="N237" s="13"/>
      <c r="O237" s="13"/>
      <c r="P237" s="13"/>
      <c r="Q237" s="13"/>
      <c r="R237" s="173" t="s">
        <v>760</v>
      </c>
    </row>
    <row r="238" spans="1:18">
      <c r="A238" s="286" t="s">
        <v>881</v>
      </c>
      <c r="B238" s="312" t="s">
        <v>879</v>
      </c>
      <c r="C238" s="286" t="s">
        <v>881</v>
      </c>
      <c r="D238" s="288" t="s">
        <v>882</v>
      </c>
      <c r="E238" s="288" t="s">
        <v>881</v>
      </c>
      <c r="F238" s="312" t="s">
        <v>838</v>
      </c>
      <c r="G238" s="288" t="s">
        <v>881</v>
      </c>
      <c r="H238" s="289" t="s">
        <v>120</v>
      </c>
      <c r="M238" s="13"/>
      <c r="N238" s="13"/>
      <c r="O238" s="13"/>
      <c r="P238" s="13"/>
      <c r="Q238" s="13"/>
      <c r="R238" s="173" t="s">
        <v>760</v>
      </c>
    </row>
    <row r="239" spans="1:18">
      <c r="A239" s="286" t="s">
        <v>883</v>
      </c>
      <c r="B239" s="312" t="s">
        <v>879</v>
      </c>
      <c r="C239" s="286" t="s">
        <v>883</v>
      </c>
      <c r="D239" s="288" t="s">
        <v>794</v>
      </c>
      <c r="E239" s="288" t="s">
        <v>883</v>
      </c>
      <c r="F239" s="312" t="s">
        <v>838</v>
      </c>
      <c r="G239" s="288" t="s">
        <v>883</v>
      </c>
      <c r="H239" s="289" t="s">
        <v>120</v>
      </c>
      <c r="M239" s="13"/>
      <c r="N239" s="13"/>
      <c r="O239" s="13"/>
      <c r="P239" s="13"/>
      <c r="Q239" s="13"/>
      <c r="R239" s="173" t="s">
        <v>760</v>
      </c>
    </row>
    <row r="240" spans="1:18">
      <c r="A240" s="286" t="s">
        <v>153</v>
      </c>
      <c r="B240" s="312" t="s">
        <v>795</v>
      </c>
      <c r="C240" s="286" t="s">
        <v>153</v>
      </c>
      <c r="D240" s="173" t="s">
        <v>796</v>
      </c>
      <c r="E240" s="286" t="s">
        <v>153</v>
      </c>
      <c r="F240" s="312" t="s">
        <v>838</v>
      </c>
      <c r="G240" s="286" t="s">
        <v>153</v>
      </c>
      <c r="H240" s="289" t="s">
        <v>120</v>
      </c>
      <c r="M240" s="13"/>
      <c r="N240" s="13"/>
      <c r="O240" s="13"/>
      <c r="P240" s="13"/>
      <c r="Q240" s="13"/>
      <c r="R240" s="173" t="s">
        <v>760</v>
      </c>
    </row>
    <row r="241" spans="1:22">
      <c r="A241" s="286" t="s">
        <v>884</v>
      </c>
      <c r="B241" s="312" t="s">
        <v>795</v>
      </c>
      <c r="C241" s="286" t="s">
        <v>884</v>
      </c>
      <c r="D241" s="288" t="s">
        <v>885</v>
      </c>
      <c r="E241" s="286" t="s">
        <v>884</v>
      </c>
      <c r="F241" s="312" t="s">
        <v>838</v>
      </c>
      <c r="G241" s="286" t="s">
        <v>884</v>
      </c>
      <c r="H241" s="289" t="s">
        <v>120</v>
      </c>
      <c r="M241" s="13"/>
      <c r="N241" s="13"/>
      <c r="O241" s="13"/>
      <c r="P241" s="13"/>
      <c r="Q241" s="13"/>
      <c r="R241" s="173" t="s">
        <v>760</v>
      </c>
    </row>
    <row r="242" spans="1:22">
      <c r="A242" s="286" t="s">
        <v>886</v>
      </c>
      <c r="B242" s="312" t="s">
        <v>795</v>
      </c>
      <c r="C242" s="286" t="s">
        <v>886</v>
      </c>
      <c r="D242" s="288" t="s">
        <v>697</v>
      </c>
      <c r="E242" s="286" t="s">
        <v>886</v>
      </c>
      <c r="F242" s="312" t="s">
        <v>838</v>
      </c>
      <c r="G242" s="286" t="s">
        <v>886</v>
      </c>
      <c r="H242" s="289" t="s">
        <v>120</v>
      </c>
      <c r="M242" s="13"/>
      <c r="N242" s="13"/>
      <c r="O242" s="13"/>
      <c r="P242" s="13"/>
      <c r="Q242" s="13"/>
      <c r="R242" s="173" t="s">
        <v>760</v>
      </c>
    </row>
    <row r="243" spans="1:22" s="13" customFormat="1">
      <c r="A243" s="325" t="s">
        <v>887</v>
      </c>
      <c r="B243" s="326" t="s">
        <v>888</v>
      </c>
      <c r="C243" s="325" t="s">
        <v>887</v>
      </c>
      <c r="D243" s="327" t="s">
        <v>889</v>
      </c>
      <c r="E243" s="325" t="s">
        <v>887</v>
      </c>
      <c r="F243" s="326" t="s">
        <v>890</v>
      </c>
      <c r="G243" s="325" t="s">
        <v>887</v>
      </c>
      <c r="H243" s="328" t="s">
        <v>121</v>
      </c>
      <c r="T243" s="191" t="s">
        <v>804</v>
      </c>
      <c r="U243" s="191" t="s">
        <v>805</v>
      </c>
      <c r="V243" s="191" t="s">
        <v>806</v>
      </c>
    </row>
    <row r="244" spans="1:22" s="13" customFormat="1">
      <c r="A244" s="325" t="s">
        <v>891</v>
      </c>
      <c r="B244" s="326" t="s">
        <v>888</v>
      </c>
      <c r="C244" s="325" t="s">
        <v>891</v>
      </c>
      <c r="D244" s="327" t="s">
        <v>892</v>
      </c>
      <c r="E244" s="325" t="s">
        <v>891</v>
      </c>
      <c r="F244" s="326" t="s">
        <v>890</v>
      </c>
      <c r="G244" s="325" t="s">
        <v>891</v>
      </c>
      <c r="H244" s="328" t="s">
        <v>121</v>
      </c>
      <c r="T244" s="191" t="s">
        <v>804</v>
      </c>
      <c r="U244" s="191" t="s">
        <v>805</v>
      </c>
      <c r="V244" s="191" t="s">
        <v>806</v>
      </c>
    </row>
    <row r="245" spans="1:22">
      <c r="A245" s="325" t="s">
        <v>893</v>
      </c>
      <c r="B245" s="326" t="s">
        <v>894</v>
      </c>
      <c r="C245" s="325" t="s">
        <v>893</v>
      </c>
      <c r="D245" s="327" t="s">
        <v>895</v>
      </c>
      <c r="E245" s="325" t="s">
        <v>893</v>
      </c>
      <c r="F245" s="326" t="s">
        <v>890</v>
      </c>
      <c r="G245" s="325" t="s">
        <v>893</v>
      </c>
      <c r="H245" s="328" t="s">
        <v>121</v>
      </c>
      <c r="M245" s="13"/>
      <c r="N245" s="13"/>
      <c r="O245" s="13"/>
      <c r="P245" s="13"/>
      <c r="Q245" s="13"/>
      <c r="T245" s="191" t="s">
        <v>804</v>
      </c>
      <c r="U245" s="191" t="s">
        <v>805</v>
      </c>
      <c r="V245" s="191" t="s">
        <v>806</v>
      </c>
    </row>
    <row r="246" spans="1:22">
      <c r="A246" s="325" t="s">
        <v>896</v>
      </c>
      <c r="B246" s="326" t="s">
        <v>894</v>
      </c>
      <c r="C246" s="325" t="s">
        <v>896</v>
      </c>
      <c r="D246" s="327" t="s">
        <v>897</v>
      </c>
      <c r="E246" s="325" t="s">
        <v>896</v>
      </c>
      <c r="F246" s="326" t="s">
        <v>890</v>
      </c>
      <c r="G246" s="325" t="s">
        <v>896</v>
      </c>
      <c r="H246" s="328" t="s">
        <v>121</v>
      </c>
      <c r="M246" s="13"/>
      <c r="N246" s="13"/>
      <c r="O246" s="13"/>
      <c r="P246" s="13"/>
      <c r="Q246" s="13"/>
      <c r="T246" s="191" t="s">
        <v>804</v>
      </c>
      <c r="U246" s="191" t="s">
        <v>805</v>
      </c>
      <c r="V246" s="191" t="s">
        <v>806</v>
      </c>
    </row>
    <row r="247" spans="1:22">
      <c r="A247" s="325" t="s">
        <v>898</v>
      </c>
      <c r="B247" s="326" t="s">
        <v>894</v>
      </c>
      <c r="C247" s="325" t="s">
        <v>898</v>
      </c>
      <c r="D247" s="327" t="s">
        <v>808</v>
      </c>
      <c r="E247" s="325" t="s">
        <v>898</v>
      </c>
      <c r="F247" s="326" t="s">
        <v>890</v>
      </c>
      <c r="G247" s="325" t="s">
        <v>898</v>
      </c>
      <c r="H247" s="328" t="s">
        <v>121</v>
      </c>
      <c r="M247" s="13"/>
      <c r="N247" s="13"/>
      <c r="O247" s="13"/>
      <c r="P247" s="13"/>
      <c r="Q247" s="13"/>
      <c r="T247" s="191" t="s">
        <v>804</v>
      </c>
      <c r="U247" s="191" t="s">
        <v>805</v>
      </c>
      <c r="V247" s="191" t="s">
        <v>806</v>
      </c>
    </row>
    <row r="248" spans="1:22">
      <c r="A248" s="325" t="s">
        <v>899</v>
      </c>
      <c r="B248" s="326" t="s">
        <v>900</v>
      </c>
      <c r="C248" s="325" t="s">
        <v>899</v>
      </c>
      <c r="D248" s="327" t="s">
        <v>901</v>
      </c>
      <c r="E248" s="325" t="s">
        <v>899</v>
      </c>
      <c r="F248" s="326" t="s">
        <v>890</v>
      </c>
      <c r="G248" s="325" t="s">
        <v>899</v>
      </c>
      <c r="H248" s="328" t="s">
        <v>121</v>
      </c>
      <c r="M248" s="13"/>
      <c r="N248" s="13"/>
      <c r="O248" s="13"/>
      <c r="P248" s="13"/>
      <c r="Q248" s="13"/>
      <c r="T248" s="191" t="s">
        <v>804</v>
      </c>
      <c r="U248" s="191" t="s">
        <v>805</v>
      </c>
      <c r="V248" s="191" t="s">
        <v>806</v>
      </c>
    </row>
    <row r="249" spans="1:22" s="17" customFormat="1">
      <c r="A249" s="338" t="s">
        <v>902</v>
      </c>
      <c r="B249" s="339" t="s">
        <v>900</v>
      </c>
      <c r="C249" s="338" t="s">
        <v>902</v>
      </c>
      <c r="D249" s="340" t="s">
        <v>903</v>
      </c>
      <c r="E249" s="338" t="s">
        <v>902</v>
      </c>
      <c r="F249" s="339" t="s">
        <v>890</v>
      </c>
      <c r="G249" s="338" t="s">
        <v>902</v>
      </c>
      <c r="H249" s="341" t="s">
        <v>121</v>
      </c>
      <c r="T249" s="342" t="s">
        <v>804</v>
      </c>
      <c r="U249" s="342" t="s">
        <v>805</v>
      </c>
      <c r="V249" s="342" t="s">
        <v>806</v>
      </c>
    </row>
    <row r="250" spans="1:22" s="17" customFormat="1">
      <c r="A250" s="338" t="s">
        <v>149</v>
      </c>
      <c r="B250" s="339" t="s">
        <v>900</v>
      </c>
      <c r="C250" s="338" t="s">
        <v>149</v>
      </c>
      <c r="D250" s="340" t="s">
        <v>904</v>
      </c>
      <c r="E250" s="338" t="s">
        <v>149</v>
      </c>
      <c r="F250" s="339" t="s">
        <v>890</v>
      </c>
      <c r="G250" s="338" t="s">
        <v>149</v>
      </c>
      <c r="H250" s="341" t="s">
        <v>121</v>
      </c>
      <c r="T250" s="342" t="s">
        <v>804</v>
      </c>
      <c r="U250" s="342" t="s">
        <v>805</v>
      </c>
      <c r="V250" s="342" t="s">
        <v>806</v>
      </c>
    </row>
    <row r="251" spans="1:22" s="17" customFormat="1">
      <c r="A251" s="338" t="s">
        <v>151</v>
      </c>
      <c r="B251" s="339" t="s">
        <v>900</v>
      </c>
      <c r="C251" s="338" t="s">
        <v>151</v>
      </c>
      <c r="D251" s="340" t="s">
        <v>905</v>
      </c>
      <c r="E251" s="338" t="s">
        <v>151</v>
      </c>
      <c r="F251" s="339" t="s">
        <v>890</v>
      </c>
      <c r="G251" s="338" t="s">
        <v>151</v>
      </c>
      <c r="H251" s="341" t="s">
        <v>121</v>
      </c>
      <c r="T251" s="342" t="s">
        <v>804</v>
      </c>
      <c r="U251" s="342" t="s">
        <v>805</v>
      </c>
      <c r="V251" s="342" t="s">
        <v>806</v>
      </c>
    </row>
    <row r="252" spans="1:22" s="17" customFormat="1">
      <c r="A252" s="338" t="s">
        <v>152</v>
      </c>
      <c r="B252" s="339" t="s">
        <v>900</v>
      </c>
      <c r="C252" s="338" t="s">
        <v>152</v>
      </c>
      <c r="D252" s="340" t="s">
        <v>906</v>
      </c>
      <c r="E252" s="338" t="s">
        <v>152</v>
      </c>
      <c r="F252" s="339" t="s">
        <v>890</v>
      </c>
      <c r="G252" s="338" t="s">
        <v>152</v>
      </c>
      <c r="H252" s="341" t="s">
        <v>121</v>
      </c>
      <c r="T252" s="342" t="s">
        <v>804</v>
      </c>
      <c r="U252" s="342" t="s">
        <v>805</v>
      </c>
      <c r="V252" s="342" t="s">
        <v>806</v>
      </c>
    </row>
    <row r="253" spans="1:22" s="17" customFormat="1">
      <c r="A253" s="338" t="s">
        <v>907</v>
      </c>
      <c r="B253" s="339" t="s">
        <v>900</v>
      </c>
      <c r="C253" s="338" t="s">
        <v>907</v>
      </c>
      <c r="D253" s="340" t="s">
        <v>908</v>
      </c>
      <c r="E253" s="338" t="s">
        <v>907</v>
      </c>
      <c r="F253" s="339" t="s">
        <v>890</v>
      </c>
      <c r="G253" s="338" t="s">
        <v>907</v>
      </c>
      <c r="H253" s="341" t="s">
        <v>121</v>
      </c>
      <c r="T253" s="342" t="s">
        <v>804</v>
      </c>
      <c r="U253" s="342" t="s">
        <v>805</v>
      </c>
      <c r="V253" s="342" t="s">
        <v>806</v>
      </c>
    </row>
    <row r="254" spans="1:22">
      <c r="A254" s="325" t="s">
        <v>155</v>
      </c>
      <c r="B254" s="326" t="s">
        <v>909</v>
      </c>
      <c r="C254" s="325" t="s">
        <v>155</v>
      </c>
      <c r="D254" s="327" t="s">
        <v>910</v>
      </c>
      <c r="E254" s="325" t="s">
        <v>155</v>
      </c>
      <c r="F254" s="326" t="s">
        <v>890</v>
      </c>
      <c r="G254" s="325" t="s">
        <v>155</v>
      </c>
      <c r="H254" s="328" t="s">
        <v>121</v>
      </c>
      <c r="M254" s="13"/>
      <c r="N254" s="13"/>
      <c r="O254" s="13"/>
      <c r="P254" s="13"/>
      <c r="Q254" s="13"/>
      <c r="T254" s="191" t="s">
        <v>804</v>
      </c>
      <c r="U254" s="191" t="s">
        <v>805</v>
      </c>
      <c r="V254" s="191" t="s">
        <v>806</v>
      </c>
    </row>
    <row r="255" spans="1:22">
      <c r="A255" s="325" t="s">
        <v>911</v>
      </c>
      <c r="B255" s="326" t="s">
        <v>909</v>
      </c>
      <c r="C255" s="325" t="s">
        <v>911</v>
      </c>
      <c r="D255" s="327" t="s">
        <v>823</v>
      </c>
      <c r="E255" s="325" t="s">
        <v>911</v>
      </c>
      <c r="F255" s="326" t="s">
        <v>890</v>
      </c>
      <c r="G255" s="325" t="s">
        <v>911</v>
      </c>
      <c r="H255" s="328" t="s">
        <v>121</v>
      </c>
      <c r="M255" s="13"/>
      <c r="N255" s="13"/>
      <c r="O255" s="13"/>
      <c r="P255" s="13"/>
      <c r="Q255" s="13"/>
      <c r="T255" s="191" t="s">
        <v>804</v>
      </c>
      <c r="U255" s="191" t="s">
        <v>805</v>
      </c>
      <c r="V255" s="191" t="s">
        <v>806</v>
      </c>
    </row>
    <row r="256" spans="1:22">
      <c r="A256" s="325" t="s">
        <v>912</v>
      </c>
      <c r="B256" s="326" t="s">
        <v>909</v>
      </c>
      <c r="C256" s="325" t="s">
        <v>912</v>
      </c>
      <c r="D256" s="327" t="s">
        <v>825</v>
      </c>
      <c r="E256" s="325" t="s">
        <v>912</v>
      </c>
      <c r="F256" s="326" t="s">
        <v>890</v>
      </c>
      <c r="G256" s="325" t="s">
        <v>912</v>
      </c>
      <c r="H256" s="328" t="s">
        <v>121</v>
      </c>
      <c r="M256" s="13"/>
      <c r="N256" s="13"/>
      <c r="O256" s="13"/>
      <c r="P256" s="13"/>
      <c r="Q256" s="13"/>
      <c r="T256" s="191" t="s">
        <v>804</v>
      </c>
      <c r="U256" s="191" t="s">
        <v>805</v>
      </c>
      <c r="V256" s="191" t="s">
        <v>806</v>
      </c>
    </row>
    <row r="257" spans="1:22">
      <c r="A257" s="325" t="s">
        <v>913</v>
      </c>
      <c r="B257" s="326" t="s">
        <v>909</v>
      </c>
      <c r="C257" s="325" t="s">
        <v>913</v>
      </c>
      <c r="D257" s="327" t="s">
        <v>914</v>
      </c>
      <c r="E257" s="325" t="s">
        <v>913</v>
      </c>
      <c r="F257" s="326" t="s">
        <v>890</v>
      </c>
      <c r="G257" s="325" t="s">
        <v>913</v>
      </c>
      <c r="H257" s="328" t="s">
        <v>121</v>
      </c>
      <c r="M257" s="13"/>
      <c r="N257" s="13"/>
      <c r="O257" s="13"/>
      <c r="P257" s="13"/>
      <c r="Q257" s="13"/>
      <c r="T257" s="191" t="s">
        <v>804</v>
      </c>
      <c r="U257" s="191" t="s">
        <v>805</v>
      </c>
      <c r="V257" s="191" t="s">
        <v>806</v>
      </c>
    </row>
    <row r="258" spans="1:22">
      <c r="A258" s="325" t="s">
        <v>915</v>
      </c>
      <c r="B258" s="326" t="s">
        <v>909</v>
      </c>
      <c r="C258" s="325" t="s">
        <v>915</v>
      </c>
      <c r="D258" s="327" t="s">
        <v>916</v>
      </c>
      <c r="E258" s="325" t="s">
        <v>915</v>
      </c>
      <c r="F258" s="326" t="s">
        <v>890</v>
      </c>
      <c r="G258" s="325" t="s">
        <v>915</v>
      </c>
      <c r="H258" s="328" t="s">
        <v>121</v>
      </c>
      <c r="M258" s="13"/>
      <c r="N258" s="13"/>
      <c r="O258" s="13"/>
      <c r="P258" s="13"/>
      <c r="Q258" s="13"/>
      <c r="T258" s="191" t="s">
        <v>804</v>
      </c>
      <c r="U258" s="191" t="s">
        <v>805</v>
      </c>
      <c r="V258" s="191" t="s">
        <v>806</v>
      </c>
    </row>
  </sheetData>
  <pageMargins left="0.7" right="0.7" top="0.75" bottom="0.75" header="0.3" footer="0.3"/>
  <pageSetup paperSize="9" firstPageNumber="2147483648" orientation="portrait"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8"/>
  <sheetViews>
    <sheetView topLeftCell="B19" workbookViewId="0">
      <selection activeCell="C31" sqref="C31"/>
    </sheetView>
  </sheetViews>
  <sheetFormatPr baseColWidth="10" defaultRowHeight="15"/>
  <cols>
    <col min="3" max="3" width="44.7109375" customWidth="1"/>
    <col min="5" max="5" width="5.7109375" customWidth="1"/>
    <col min="7" max="7" width="57.7109375" customWidth="1"/>
    <col min="8" max="8" width="6.42578125" customWidth="1"/>
    <col min="9" max="9" width="6.5703125" customWidth="1"/>
    <col min="10" max="10" width="7" customWidth="1"/>
    <col min="11" max="11" width="5.7109375" customWidth="1"/>
    <col min="12" max="12" width="27" customWidth="1"/>
    <col min="13" max="13" width="7.28515625" customWidth="1"/>
    <col min="14" max="14" width="69.7109375" customWidth="1"/>
    <col min="19" max="19" width="3.5703125" customWidth="1"/>
    <col min="20" max="20" width="4" customWidth="1"/>
    <col min="21" max="22" width="3.7109375" customWidth="1"/>
    <col min="23" max="23" width="3.5703125" customWidth="1"/>
    <col min="24" max="25" width="4.28515625" customWidth="1"/>
    <col min="26" max="26" width="3.5703125" customWidth="1"/>
  </cols>
  <sheetData>
    <row r="2" spans="2:26" ht="218.1" customHeight="1">
      <c r="H2" s="343" t="s">
        <v>229</v>
      </c>
      <c r="I2" s="343" t="s">
        <v>76</v>
      </c>
      <c r="J2" s="343" t="s">
        <v>232</v>
      </c>
      <c r="K2" s="343" t="s">
        <v>287</v>
      </c>
      <c r="S2" s="344" t="s">
        <v>264</v>
      </c>
      <c r="T2" s="344" t="s">
        <v>265</v>
      </c>
      <c r="U2" s="344" t="s">
        <v>266</v>
      </c>
      <c r="V2" s="344" t="s">
        <v>267</v>
      </c>
      <c r="W2" s="344" t="s">
        <v>268</v>
      </c>
      <c r="X2" s="344" t="s">
        <v>269</v>
      </c>
      <c r="Y2" s="344" t="s">
        <v>270</v>
      </c>
      <c r="Z2" s="344" t="s">
        <v>271</v>
      </c>
    </row>
    <row r="3" spans="2:26">
      <c r="D3" t="s">
        <v>47</v>
      </c>
      <c r="E3" t="s">
        <v>47</v>
      </c>
      <c r="F3" t="str">
        <f t="shared" ref="F3:F41" si="0">D3</f>
        <v>?</v>
      </c>
      <c r="G3" t="str">
        <f>E3</f>
        <v>?</v>
      </c>
    </row>
    <row r="4" spans="2:26">
      <c r="B4" t="s">
        <v>919</v>
      </c>
      <c r="C4" t="s">
        <v>920</v>
      </c>
      <c r="D4" t="s">
        <v>921</v>
      </c>
      <c r="E4" t="s">
        <v>919</v>
      </c>
      <c r="F4" t="str">
        <f t="shared" si="0"/>
        <v>S11</v>
      </c>
      <c r="G4" t="s">
        <v>922</v>
      </c>
      <c r="H4" t="s">
        <v>212</v>
      </c>
      <c r="I4" t="s">
        <v>212</v>
      </c>
      <c r="J4" t="s">
        <v>212</v>
      </c>
      <c r="K4" t="s">
        <v>212</v>
      </c>
      <c r="M4" t="s">
        <v>279</v>
      </c>
      <c r="N4" t="s">
        <v>923</v>
      </c>
      <c r="O4" t="s">
        <v>264</v>
      </c>
      <c r="S4" t="s">
        <v>212</v>
      </c>
      <c r="T4" t="s">
        <v>212</v>
      </c>
      <c r="U4" t="s">
        <v>212</v>
      </c>
      <c r="X4" t="s">
        <v>212</v>
      </c>
      <c r="Y4" t="s">
        <v>212</v>
      </c>
    </row>
    <row r="5" spans="2:26">
      <c r="D5" t="s">
        <v>924</v>
      </c>
      <c r="E5" t="s">
        <v>919</v>
      </c>
      <c r="F5" t="str">
        <f t="shared" si="0"/>
        <v>S12</v>
      </c>
      <c r="G5" t="s">
        <v>925</v>
      </c>
      <c r="H5" t="s">
        <v>212</v>
      </c>
      <c r="I5" t="s">
        <v>212</v>
      </c>
      <c r="J5" t="s">
        <v>212</v>
      </c>
      <c r="K5" t="s">
        <v>212</v>
      </c>
      <c r="M5" t="s">
        <v>279</v>
      </c>
      <c r="N5" t="s">
        <v>923</v>
      </c>
      <c r="O5" t="s">
        <v>265</v>
      </c>
    </row>
    <row r="6" spans="2:26">
      <c r="D6" t="s">
        <v>139</v>
      </c>
      <c r="E6" t="s">
        <v>919</v>
      </c>
      <c r="F6" t="str">
        <f t="shared" si="0"/>
        <v>S13</v>
      </c>
      <c r="G6" t="s">
        <v>926</v>
      </c>
      <c r="H6" t="s">
        <v>212</v>
      </c>
      <c r="I6" t="s">
        <v>212</v>
      </c>
      <c r="J6" t="s">
        <v>212</v>
      </c>
      <c r="K6" t="s">
        <v>212</v>
      </c>
      <c r="M6" t="s">
        <v>279</v>
      </c>
      <c r="N6" t="s">
        <v>923</v>
      </c>
      <c r="O6" t="s">
        <v>266</v>
      </c>
    </row>
    <row r="7" spans="2:26">
      <c r="D7" t="s">
        <v>927</v>
      </c>
      <c r="E7" t="s">
        <v>919</v>
      </c>
      <c r="F7" t="str">
        <f t="shared" si="0"/>
        <v>S14</v>
      </c>
      <c r="G7" t="s">
        <v>928</v>
      </c>
      <c r="H7" t="s">
        <v>212</v>
      </c>
      <c r="I7" t="s">
        <v>212</v>
      </c>
      <c r="J7" t="s">
        <v>212</v>
      </c>
      <c r="K7" t="s">
        <v>212</v>
      </c>
      <c r="M7" t="s">
        <v>279</v>
      </c>
      <c r="N7" t="s">
        <v>923</v>
      </c>
      <c r="O7" t="s">
        <v>269</v>
      </c>
    </row>
    <row r="8" spans="2:26">
      <c r="D8" t="s">
        <v>929</v>
      </c>
      <c r="E8" t="s">
        <v>919</v>
      </c>
      <c r="F8" t="str">
        <f t="shared" si="0"/>
        <v>S15</v>
      </c>
      <c r="G8" t="s">
        <v>930</v>
      </c>
      <c r="H8" t="s">
        <v>212</v>
      </c>
      <c r="I8" t="s">
        <v>212</v>
      </c>
      <c r="J8" t="s">
        <v>212</v>
      </c>
      <c r="K8" t="s">
        <v>212</v>
      </c>
      <c r="M8" t="s">
        <v>279</v>
      </c>
      <c r="N8" t="s">
        <v>923</v>
      </c>
      <c r="O8" t="s">
        <v>270</v>
      </c>
    </row>
    <row r="9" spans="2:26">
      <c r="B9" t="s">
        <v>931</v>
      </c>
      <c r="C9" t="s">
        <v>932</v>
      </c>
      <c r="D9" t="s">
        <v>130</v>
      </c>
      <c r="E9" t="s">
        <v>931</v>
      </c>
      <c r="F9" t="str">
        <f t="shared" si="0"/>
        <v>S21</v>
      </c>
      <c r="G9" t="s">
        <v>933</v>
      </c>
      <c r="H9" t="s">
        <v>212</v>
      </c>
      <c r="I9" t="s">
        <v>212</v>
      </c>
      <c r="J9" t="s">
        <v>212</v>
      </c>
      <c r="K9" t="s">
        <v>212</v>
      </c>
    </row>
    <row r="10" spans="2:26">
      <c r="D10" t="s">
        <v>934</v>
      </c>
      <c r="E10" t="s">
        <v>931</v>
      </c>
      <c r="F10" t="str">
        <f t="shared" si="0"/>
        <v>S22</v>
      </c>
      <c r="G10" t="s">
        <v>935</v>
      </c>
      <c r="H10" t="s">
        <v>212</v>
      </c>
      <c r="I10" t="s">
        <v>212</v>
      </c>
      <c r="J10" t="s">
        <v>212</v>
      </c>
      <c r="K10" t="s">
        <v>212</v>
      </c>
      <c r="M10" t="s">
        <v>285</v>
      </c>
      <c r="N10" t="s">
        <v>936</v>
      </c>
      <c r="O10" t="s">
        <v>264</v>
      </c>
      <c r="S10" t="s">
        <v>212</v>
      </c>
      <c r="U10" t="s">
        <v>212</v>
      </c>
      <c r="V10" t="s">
        <v>212</v>
      </c>
      <c r="X10" t="s">
        <v>212</v>
      </c>
    </row>
    <row r="11" spans="2:26">
      <c r="D11" t="s">
        <v>937</v>
      </c>
      <c r="E11" t="s">
        <v>931</v>
      </c>
      <c r="F11" t="str">
        <f t="shared" si="0"/>
        <v>S23</v>
      </c>
      <c r="G11" t="s">
        <v>938</v>
      </c>
      <c r="H11" t="s">
        <v>212</v>
      </c>
      <c r="I11" t="s">
        <v>212</v>
      </c>
      <c r="J11" t="s">
        <v>212</v>
      </c>
      <c r="K11" t="s">
        <v>212</v>
      </c>
      <c r="M11" t="s">
        <v>285</v>
      </c>
      <c r="N11" t="s">
        <v>936</v>
      </c>
      <c r="O11" t="s">
        <v>266</v>
      </c>
    </row>
    <row r="12" spans="2:26">
      <c r="D12" t="s">
        <v>939</v>
      </c>
      <c r="E12" t="s">
        <v>931</v>
      </c>
      <c r="F12" t="str">
        <f t="shared" si="0"/>
        <v>S24</v>
      </c>
      <c r="G12" t="s">
        <v>940</v>
      </c>
      <c r="H12" t="s">
        <v>212</v>
      </c>
      <c r="I12" t="s">
        <v>212</v>
      </c>
      <c r="J12" t="s">
        <v>212</v>
      </c>
      <c r="K12" t="s">
        <v>212</v>
      </c>
      <c r="M12" t="s">
        <v>285</v>
      </c>
      <c r="N12" t="s">
        <v>936</v>
      </c>
      <c r="O12" t="s">
        <v>941</v>
      </c>
    </row>
    <row r="13" spans="2:26">
      <c r="D13" t="s">
        <v>942</v>
      </c>
      <c r="E13" t="s">
        <v>931</v>
      </c>
      <c r="F13" t="str">
        <f t="shared" si="0"/>
        <v>S25</v>
      </c>
      <c r="G13" t="s">
        <v>943</v>
      </c>
      <c r="H13" t="s">
        <v>212</v>
      </c>
      <c r="I13" t="s">
        <v>212</v>
      </c>
      <c r="J13" t="s">
        <v>212</v>
      </c>
      <c r="K13" t="s">
        <v>212</v>
      </c>
      <c r="M13" t="s">
        <v>285</v>
      </c>
      <c r="N13" t="s">
        <v>936</v>
      </c>
      <c r="O13" t="s">
        <v>944</v>
      </c>
    </row>
    <row r="14" spans="2:26">
      <c r="D14" t="s">
        <v>945</v>
      </c>
      <c r="E14" t="s">
        <v>931</v>
      </c>
      <c r="F14" t="str">
        <f t="shared" si="0"/>
        <v>S26</v>
      </c>
      <c r="G14" t="s">
        <v>946</v>
      </c>
      <c r="H14" t="s">
        <v>212</v>
      </c>
      <c r="I14" t="s">
        <v>212</v>
      </c>
      <c r="J14" t="s">
        <v>212</v>
      </c>
      <c r="K14" t="s">
        <v>212</v>
      </c>
    </row>
    <row r="15" spans="2:26">
      <c r="D15" t="s">
        <v>947</v>
      </c>
      <c r="E15" t="s">
        <v>931</v>
      </c>
      <c r="F15" t="str">
        <f t="shared" si="0"/>
        <v>S27</v>
      </c>
      <c r="G15" t="s">
        <v>948</v>
      </c>
      <c r="H15" t="s">
        <v>212</v>
      </c>
      <c r="I15" t="s">
        <v>212</v>
      </c>
      <c r="J15" t="s">
        <v>212</v>
      </c>
      <c r="K15" t="s">
        <v>212</v>
      </c>
      <c r="M15" t="s">
        <v>290</v>
      </c>
      <c r="N15" t="s">
        <v>949</v>
      </c>
      <c r="O15" t="s">
        <v>264</v>
      </c>
      <c r="S15" t="s">
        <v>212</v>
      </c>
      <c r="T15" t="s">
        <v>212</v>
      </c>
      <c r="U15" t="s">
        <v>212</v>
      </c>
      <c r="W15" t="s">
        <v>212</v>
      </c>
      <c r="X15" t="s">
        <v>212</v>
      </c>
      <c r="Y15" t="s">
        <v>212</v>
      </c>
    </row>
    <row r="16" spans="2:26">
      <c r="D16" t="s">
        <v>154</v>
      </c>
      <c r="E16" t="s">
        <v>931</v>
      </c>
      <c r="F16" t="str">
        <f t="shared" si="0"/>
        <v>S28</v>
      </c>
      <c r="G16" t="s">
        <v>950</v>
      </c>
      <c r="H16" t="s">
        <v>212</v>
      </c>
      <c r="I16" t="s">
        <v>212</v>
      </c>
      <c r="J16" t="s">
        <v>212</v>
      </c>
      <c r="K16" t="s">
        <v>212</v>
      </c>
      <c r="M16" t="s">
        <v>290</v>
      </c>
      <c r="N16" t="s">
        <v>949</v>
      </c>
      <c r="O16" t="s">
        <v>265</v>
      </c>
    </row>
    <row r="17" spans="2:25">
      <c r="D17" t="s">
        <v>951</v>
      </c>
      <c r="E17" t="s">
        <v>931</v>
      </c>
      <c r="F17" t="str">
        <f t="shared" si="0"/>
        <v>S29</v>
      </c>
      <c r="G17" t="s">
        <v>952</v>
      </c>
      <c r="H17" t="s">
        <v>212</v>
      </c>
      <c r="I17" t="s">
        <v>212</v>
      </c>
      <c r="J17" t="s">
        <v>212</v>
      </c>
      <c r="K17" t="s">
        <v>212</v>
      </c>
      <c r="M17" t="s">
        <v>290</v>
      </c>
      <c r="N17" t="s">
        <v>949</v>
      </c>
      <c r="O17" t="s">
        <v>266</v>
      </c>
    </row>
    <row r="18" spans="2:25">
      <c r="B18" t="s">
        <v>953</v>
      </c>
      <c r="C18" t="s">
        <v>954</v>
      </c>
      <c r="D18" t="s">
        <v>955</v>
      </c>
      <c r="E18" t="s">
        <v>953</v>
      </c>
      <c r="F18" t="str">
        <f t="shared" si="0"/>
        <v>S31</v>
      </c>
      <c r="G18" t="s">
        <v>956</v>
      </c>
      <c r="H18" t="s">
        <v>212</v>
      </c>
      <c r="I18" t="s">
        <v>212</v>
      </c>
      <c r="J18" t="s">
        <v>212</v>
      </c>
      <c r="K18" t="s">
        <v>212</v>
      </c>
      <c r="M18" t="s">
        <v>290</v>
      </c>
      <c r="N18" t="s">
        <v>949</v>
      </c>
      <c r="O18" t="s">
        <v>268</v>
      </c>
    </row>
    <row r="19" spans="2:25">
      <c r="D19" t="s">
        <v>957</v>
      </c>
      <c r="E19" t="s">
        <v>953</v>
      </c>
      <c r="F19" t="str">
        <f t="shared" si="0"/>
        <v>S32</v>
      </c>
      <c r="G19" t="s">
        <v>958</v>
      </c>
      <c r="H19" t="s">
        <v>212</v>
      </c>
      <c r="I19" t="s">
        <v>212</v>
      </c>
      <c r="J19" t="s">
        <v>212</v>
      </c>
      <c r="K19" t="s">
        <v>212</v>
      </c>
      <c r="M19" t="s">
        <v>290</v>
      </c>
      <c r="N19" t="s">
        <v>949</v>
      </c>
      <c r="O19" t="s">
        <v>269</v>
      </c>
    </row>
    <row r="20" spans="2:25">
      <c r="D20" t="s">
        <v>959</v>
      </c>
      <c r="E20" t="s">
        <v>953</v>
      </c>
      <c r="F20" t="str">
        <f t="shared" si="0"/>
        <v>S33</v>
      </c>
      <c r="G20" t="s">
        <v>960</v>
      </c>
      <c r="H20" t="s">
        <v>212</v>
      </c>
      <c r="I20" t="s">
        <v>212</v>
      </c>
      <c r="J20" t="s">
        <v>212</v>
      </c>
      <c r="K20" t="s">
        <v>212</v>
      </c>
      <c r="M20" t="s">
        <v>290</v>
      </c>
      <c r="N20" t="s">
        <v>949</v>
      </c>
      <c r="O20" t="s">
        <v>270</v>
      </c>
    </row>
    <row r="21" spans="2:25">
      <c r="D21" t="s">
        <v>961</v>
      </c>
      <c r="E21" t="s">
        <v>953</v>
      </c>
      <c r="F21" t="str">
        <f t="shared" si="0"/>
        <v>S34</v>
      </c>
      <c r="G21" t="s">
        <v>962</v>
      </c>
      <c r="K21" t="s">
        <v>212</v>
      </c>
    </row>
    <row r="22" spans="2:25">
      <c r="D22" t="s">
        <v>963</v>
      </c>
      <c r="E22" t="s">
        <v>953</v>
      </c>
      <c r="F22" t="str">
        <f t="shared" si="0"/>
        <v>S35</v>
      </c>
      <c r="G22" t="s">
        <v>964</v>
      </c>
      <c r="K22" t="s">
        <v>212</v>
      </c>
      <c r="M22" t="s">
        <v>294</v>
      </c>
      <c r="N22" t="s">
        <v>965</v>
      </c>
      <c r="O22" t="s">
        <v>268</v>
      </c>
      <c r="W22" t="s">
        <v>212</v>
      </c>
      <c r="X22" t="s">
        <v>212</v>
      </c>
      <c r="Y22" t="s">
        <v>212</v>
      </c>
    </row>
    <row r="23" spans="2:25">
      <c r="B23" t="s">
        <v>966</v>
      </c>
      <c r="C23" t="s">
        <v>967</v>
      </c>
      <c r="D23" t="s">
        <v>968</v>
      </c>
      <c r="E23" t="s">
        <v>966</v>
      </c>
      <c r="F23" t="str">
        <f t="shared" si="0"/>
        <v>S41</v>
      </c>
      <c r="G23" t="s">
        <v>969</v>
      </c>
      <c r="H23" t="s">
        <v>212</v>
      </c>
      <c r="I23" t="s">
        <v>212</v>
      </c>
      <c r="J23" t="s">
        <v>212</v>
      </c>
      <c r="K23" t="s">
        <v>212</v>
      </c>
      <c r="M23" t="s">
        <v>294</v>
      </c>
      <c r="N23" t="s">
        <v>965</v>
      </c>
      <c r="O23" t="s">
        <v>269</v>
      </c>
    </row>
    <row r="24" spans="2:25">
      <c r="D24" t="s">
        <v>128</v>
      </c>
      <c r="E24" t="s">
        <v>966</v>
      </c>
      <c r="F24" t="str">
        <f t="shared" si="0"/>
        <v>S42</v>
      </c>
      <c r="G24" t="s">
        <v>970</v>
      </c>
      <c r="H24" t="s">
        <v>212</v>
      </c>
      <c r="I24" t="s">
        <v>212</v>
      </c>
      <c r="J24" t="s">
        <v>212</v>
      </c>
      <c r="K24" t="s">
        <v>212</v>
      </c>
      <c r="M24" t="s">
        <v>294</v>
      </c>
      <c r="N24" t="s">
        <v>965</v>
      </c>
      <c r="O24" t="s">
        <v>270</v>
      </c>
    </row>
    <row r="25" spans="2:25">
      <c r="D25" t="s">
        <v>971</v>
      </c>
      <c r="E25" t="s">
        <v>966</v>
      </c>
      <c r="F25" t="str">
        <f t="shared" si="0"/>
        <v>S43</v>
      </c>
      <c r="G25" t="s">
        <v>972</v>
      </c>
      <c r="H25" t="s">
        <v>212</v>
      </c>
      <c r="I25" t="s">
        <v>212</v>
      </c>
      <c r="J25" t="s">
        <v>212</v>
      </c>
      <c r="K25" t="s">
        <v>212</v>
      </c>
    </row>
    <row r="26" spans="2:25">
      <c r="D26" t="s">
        <v>973</v>
      </c>
      <c r="E26" t="s">
        <v>966</v>
      </c>
      <c r="F26" t="str">
        <f t="shared" si="0"/>
        <v>S44</v>
      </c>
      <c r="G26" t="s">
        <v>974</v>
      </c>
      <c r="H26" t="s">
        <v>212</v>
      </c>
      <c r="I26" t="s">
        <v>212</v>
      </c>
      <c r="J26" t="s">
        <v>212</v>
      </c>
      <c r="K26" t="s">
        <v>212</v>
      </c>
      <c r="M26" t="s">
        <v>347</v>
      </c>
      <c r="N26" t="s">
        <v>975</v>
      </c>
      <c r="O26" t="s">
        <v>265</v>
      </c>
      <c r="T26" t="s">
        <v>212</v>
      </c>
      <c r="W26" t="s">
        <v>212</v>
      </c>
      <c r="Y26" t="s">
        <v>212</v>
      </c>
    </row>
    <row r="27" spans="2:25">
      <c r="D27" t="s">
        <v>976</v>
      </c>
      <c r="E27" t="s">
        <v>966</v>
      </c>
      <c r="F27" t="str">
        <f t="shared" si="0"/>
        <v>S45</v>
      </c>
      <c r="G27" t="s">
        <v>977</v>
      </c>
      <c r="H27" t="s">
        <v>212</v>
      </c>
      <c r="I27" t="s">
        <v>212</v>
      </c>
      <c r="J27" t="s">
        <v>212</v>
      </c>
      <c r="K27" t="s">
        <v>212</v>
      </c>
      <c r="M27" t="s">
        <v>347</v>
      </c>
      <c r="N27" t="s">
        <v>975</v>
      </c>
      <c r="O27" t="s">
        <v>268</v>
      </c>
    </row>
    <row r="28" spans="2:25">
      <c r="D28" t="s">
        <v>978</v>
      </c>
      <c r="E28" t="s">
        <v>966</v>
      </c>
      <c r="F28" t="str">
        <f t="shared" si="0"/>
        <v>S46</v>
      </c>
      <c r="G28" t="s">
        <v>979</v>
      </c>
      <c r="H28" t="s">
        <v>212</v>
      </c>
      <c r="I28" t="s">
        <v>212</v>
      </c>
      <c r="J28" t="s">
        <v>212</v>
      </c>
      <c r="K28" t="s">
        <v>212</v>
      </c>
      <c r="M28" t="s">
        <v>347</v>
      </c>
      <c r="N28" t="s">
        <v>975</v>
      </c>
      <c r="O28" t="s">
        <v>270</v>
      </c>
    </row>
    <row r="29" spans="2:25">
      <c r="B29" t="s">
        <v>980</v>
      </c>
      <c r="C29" t="s">
        <v>981</v>
      </c>
      <c r="D29" t="s">
        <v>136</v>
      </c>
      <c r="E29" t="s">
        <v>980</v>
      </c>
      <c r="F29" t="str">
        <f t="shared" si="0"/>
        <v>S51</v>
      </c>
      <c r="G29" t="s">
        <v>982</v>
      </c>
      <c r="K29" t="s">
        <v>212</v>
      </c>
    </row>
    <row r="30" spans="2:25">
      <c r="D30" t="s">
        <v>983</v>
      </c>
      <c r="E30" t="s">
        <v>980</v>
      </c>
      <c r="F30" t="str">
        <f t="shared" si="0"/>
        <v>S52</v>
      </c>
      <c r="G30" t="s">
        <v>984</v>
      </c>
      <c r="K30" t="s">
        <v>212</v>
      </c>
      <c r="M30" t="s">
        <v>354</v>
      </c>
      <c r="N30" t="s">
        <v>985</v>
      </c>
      <c r="O30" t="s">
        <v>265</v>
      </c>
      <c r="T30" t="s">
        <v>212</v>
      </c>
      <c r="W30" t="s">
        <v>212</v>
      </c>
      <c r="X30" t="s">
        <v>212</v>
      </c>
      <c r="Y30" t="s">
        <v>212</v>
      </c>
    </row>
    <row r="31" spans="2:25">
      <c r="D31" t="s">
        <v>143</v>
      </c>
      <c r="E31" t="s">
        <v>980</v>
      </c>
      <c r="F31" t="str">
        <f t="shared" si="0"/>
        <v>S53</v>
      </c>
      <c r="G31" t="s">
        <v>986</v>
      </c>
      <c r="K31" t="s">
        <v>212</v>
      </c>
      <c r="M31" t="s">
        <v>354</v>
      </c>
      <c r="N31" t="s">
        <v>985</v>
      </c>
      <c r="O31" t="s">
        <v>268</v>
      </c>
    </row>
    <row r="32" spans="2:25">
      <c r="B32" t="s">
        <v>987</v>
      </c>
      <c r="C32" t="s">
        <v>988</v>
      </c>
      <c r="D32" t="s">
        <v>989</v>
      </c>
      <c r="E32" t="s">
        <v>987</v>
      </c>
      <c r="F32" t="str">
        <f t="shared" si="0"/>
        <v>S61</v>
      </c>
      <c r="G32" t="s">
        <v>990</v>
      </c>
      <c r="H32" t="s">
        <v>212</v>
      </c>
      <c r="I32" t="s">
        <v>212</v>
      </c>
      <c r="M32" t="s">
        <v>354</v>
      </c>
      <c r="N32" t="s">
        <v>985</v>
      </c>
      <c r="O32" t="s">
        <v>269</v>
      </c>
    </row>
    <row r="33" spans="2:26">
      <c r="D33" t="s">
        <v>148</v>
      </c>
      <c r="E33" t="s">
        <v>987</v>
      </c>
      <c r="F33" t="str">
        <f t="shared" si="0"/>
        <v>S62</v>
      </c>
      <c r="G33" t="s">
        <v>991</v>
      </c>
      <c r="H33" t="s">
        <v>212</v>
      </c>
      <c r="I33" t="s">
        <v>212</v>
      </c>
      <c r="J33" t="s">
        <v>212</v>
      </c>
      <c r="M33" t="s">
        <v>354</v>
      </c>
      <c r="N33" t="s">
        <v>985</v>
      </c>
      <c r="O33" t="s">
        <v>270</v>
      </c>
    </row>
    <row r="34" spans="2:26">
      <c r="B34" t="s">
        <v>992</v>
      </c>
      <c r="C34" t="s">
        <v>993</v>
      </c>
      <c r="D34" t="s">
        <v>146</v>
      </c>
      <c r="E34" t="s">
        <v>992</v>
      </c>
      <c r="F34" t="str">
        <f t="shared" si="0"/>
        <v>S71</v>
      </c>
      <c r="G34" t="s">
        <v>994</v>
      </c>
      <c r="H34" t="s">
        <v>212</v>
      </c>
      <c r="I34" t="s">
        <v>212</v>
      </c>
      <c r="J34" t="s">
        <v>212</v>
      </c>
      <c r="K34" t="s">
        <v>212</v>
      </c>
    </row>
    <row r="35" spans="2:26">
      <c r="D35" t="s">
        <v>983</v>
      </c>
      <c r="E35" t="s">
        <v>980</v>
      </c>
      <c r="F35" t="str">
        <f>D35</f>
        <v>S52</v>
      </c>
      <c r="G35" t="s">
        <v>984</v>
      </c>
      <c r="K35" t="s">
        <v>212</v>
      </c>
      <c r="M35" t="s">
        <v>395</v>
      </c>
      <c r="N35" t="s">
        <v>995</v>
      </c>
      <c r="O35" t="s">
        <v>265</v>
      </c>
      <c r="T35" t="s">
        <v>212</v>
      </c>
      <c r="V35" t="s">
        <v>212</v>
      </c>
      <c r="W35" t="s">
        <v>212</v>
      </c>
      <c r="X35" t="s">
        <v>212</v>
      </c>
      <c r="Y35" t="s">
        <v>212</v>
      </c>
    </row>
    <row r="36" spans="2:26">
      <c r="D36" t="s">
        <v>996</v>
      </c>
      <c r="E36" t="s">
        <v>992</v>
      </c>
      <c r="F36" t="str">
        <f t="shared" si="0"/>
        <v>S73</v>
      </c>
      <c r="G36" t="s">
        <v>997</v>
      </c>
      <c r="H36" t="s">
        <v>212</v>
      </c>
      <c r="I36" t="s">
        <v>212</v>
      </c>
      <c r="J36" t="s">
        <v>212</v>
      </c>
      <c r="K36" t="s">
        <v>212</v>
      </c>
      <c r="M36" t="s">
        <v>395</v>
      </c>
      <c r="N36" t="s">
        <v>995</v>
      </c>
      <c r="O36" t="s">
        <v>267</v>
      </c>
    </row>
    <row r="37" spans="2:26">
      <c r="D37" t="s">
        <v>998</v>
      </c>
      <c r="E37" t="s">
        <v>992</v>
      </c>
      <c r="F37" t="str">
        <f t="shared" si="0"/>
        <v>S74</v>
      </c>
      <c r="G37" t="s">
        <v>999</v>
      </c>
      <c r="H37" t="s">
        <v>212</v>
      </c>
      <c r="I37" t="s">
        <v>212</v>
      </c>
      <c r="J37" t="s">
        <v>212</v>
      </c>
      <c r="K37" t="s">
        <v>212</v>
      </c>
      <c r="M37" t="s">
        <v>395</v>
      </c>
      <c r="N37" t="s">
        <v>995</v>
      </c>
      <c r="O37" t="s">
        <v>268</v>
      </c>
    </row>
    <row r="38" spans="2:26">
      <c r="B38" t="s">
        <v>1000</v>
      </c>
      <c r="C38" t="s">
        <v>1001</v>
      </c>
      <c r="D38" t="s">
        <v>1002</v>
      </c>
      <c r="E38" t="s">
        <v>1003</v>
      </c>
      <c r="F38" t="str">
        <f t="shared" si="0"/>
        <v>S81</v>
      </c>
      <c r="G38" t="s">
        <v>1004</v>
      </c>
      <c r="H38" t="s">
        <v>212</v>
      </c>
      <c r="I38" t="s">
        <v>212</v>
      </c>
      <c r="M38" t="s">
        <v>395</v>
      </c>
      <c r="N38" t="s">
        <v>995</v>
      </c>
      <c r="O38" t="s">
        <v>269</v>
      </c>
    </row>
    <row r="39" spans="2:26">
      <c r="D39" t="s">
        <v>150</v>
      </c>
      <c r="E39" t="s">
        <v>1003</v>
      </c>
      <c r="F39" t="str">
        <f t="shared" si="0"/>
        <v>S82</v>
      </c>
      <c r="G39" t="s">
        <v>1005</v>
      </c>
      <c r="H39" t="s">
        <v>212</v>
      </c>
      <c r="I39" t="s">
        <v>212</v>
      </c>
      <c r="M39" t="s">
        <v>395</v>
      </c>
      <c r="N39" t="s">
        <v>995</v>
      </c>
      <c r="O39" t="s">
        <v>270</v>
      </c>
    </row>
    <row r="40" spans="2:26">
      <c r="D40" t="s">
        <v>1006</v>
      </c>
      <c r="E40" t="s">
        <v>1003</v>
      </c>
      <c r="F40" t="str">
        <f t="shared" si="0"/>
        <v>S83</v>
      </c>
      <c r="G40" t="s">
        <v>1007</v>
      </c>
      <c r="H40" t="s">
        <v>212</v>
      </c>
      <c r="I40" t="s">
        <v>212</v>
      </c>
    </row>
    <row r="41" spans="2:26">
      <c r="D41" t="s">
        <v>983</v>
      </c>
      <c r="E41" t="s">
        <v>980</v>
      </c>
      <c r="F41" t="str">
        <f t="shared" si="0"/>
        <v>S52</v>
      </c>
      <c r="G41" t="s">
        <v>984</v>
      </c>
      <c r="K41" t="s">
        <v>212</v>
      </c>
      <c r="M41" t="s">
        <v>401</v>
      </c>
      <c r="N41" t="s">
        <v>1008</v>
      </c>
      <c r="O41" t="s">
        <v>267</v>
      </c>
      <c r="V41" t="s">
        <v>212</v>
      </c>
      <c r="X41" t="s">
        <v>212</v>
      </c>
      <c r="Y41" t="s">
        <v>212</v>
      </c>
    </row>
    <row r="42" spans="2:26">
      <c r="M42" t="s">
        <v>401</v>
      </c>
      <c r="N42" t="s">
        <v>1008</v>
      </c>
      <c r="O42" t="s">
        <v>269</v>
      </c>
    </row>
    <row r="43" spans="2:26">
      <c r="M43" t="s">
        <v>401</v>
      </c>
      <c r="N43" t="s">
        <v>1008</v>
      </c>
      <c r="O43" t="s">
        <v>270</v>
      </c>
    </row>
    <row r="45" spans="2:26">
      <c r="M45" t="s">
        <v>405</v>
      </c>
      <c r="N45" t="s">
        <v>1009</v>
      </c>
      <c r="O45" t="s">
        <v>269</v>
      </c>
    </row>
    <row r="46" spans="2:26">
      <c r="M46" t="s">
        <v>405</v>
      </c>
      <c r="N46" t="s">
        <v>1009</v>
      </c>
      <c r="O46" t="s">
        <v>270</v>
      </c>
    </row>
    <row r="48" spans="2:26">
      <c r="M48" t="s">
        <v>479</v>
      </c>
      <c r="N48" t="s">
        <v>1010</v>
      </c>
      <c r="O48" t="s">
        <v>265</v>
      </c>
      <c r="T48" t="s">
        <v>212</v>
      </c>
      <c r="V48" t="s">
        <v>212</v>
      </c>
      <c r="X48" t="s">
        <v>212</v>
      </c>
      <c r="Y48" t="s">
        <v>212</v>
      </c>
      <c r="Z48" t="s">
        <v>212</v>
      </c>
    </row>
    <row r="49" spans="13:26">
      <c r="M49" t="s">
        <v>479</v>
      </c>
      <c r="N49" t="s">
        <v>1010</v>
      </c>
      <c r="O49" t="s">
        <v>267</v>
      </c>
    </row>
    <row r="50" spans="13:26">
      <c r="M50" t="s">
        <v>479</v>
      </c>
      <c r="N50" t="s">
        <v>1010</v>
      </c>
      <c r="O50" t="s">
        <v>269</v>
      </c>
    </row>
    <row r="51" spans="13:26">
      <c r="M51" t="s">
        <v>479</v>
      </c>
      <c r="N51" t="s">
        <v>1010</v>
      </c>
      <c r="O51" t="s">
        <v>1011</v>
      </c>
    </row>
    <row r="52" spans="13:26">
      <c r="M52" t="s">
        <v>479</v>
      </c>
      <c r="N52" t="s">
        <v>1010</v>
      </c>
      <c r="O52" t="s">
        <v>271</v>
      </c>
    </row>
    <row r="54" spans="13:26">
      <c r="M54" t="s">
        <v>120</v>
      </c>
      <c r="N54" t="s">
        <v>1012</v>
      </c>
      <c r="O54" t="s">
        <v>264</v>
      </c>
      <c r="S54" t="s">
        <v>212</v>
      </c>
      <c r="T54" t="s">
        <v>212</v>
      </c>
      <c r="V54" t="s">
        <v>212</v>
      </c>
      <c r="W54" t="s">
        <v>212</v>
      </c>
      <c r="Z54" t="s">
        <v>212</v>
      </c>
    </row>
    <row r="55" spans="13:26">
      <c r="M55" t="s">
        <v>120</v>
      </c>
      <c r="N55" t="s">
        <v>1012</v>
      </c>
      <c r="O55" t="s">
        <v>265</v>
      </c>
    </row>
    <row r="56" spans="13:26">
      <c r="M56" t="s">
        <v>120</v>
      </c>
      <c r="N56" t="s">
        <v>1012</v>
      </c>
      <c r="O56" t="s">
        <v>267</v>
      </c>
    </row>
    <row r="57" spans="13:26">
      <c r="M57" t="s">
        <v>120</v>
      </c>
      <c r="N57" t="s">
        <v>1012</v>
      </c>
      <c r="O57" t="s">
        <v>268</v>
      </c>
    </row>
    <row r="58" spans="13:26">
      <c r="M58" t="s">
        <v>120</v>
      </c>
      <c r="N58" t="s">
        <v>1012</v>
      </c>
      <c r="O58" t="s">
        <v>271</v>
      </c>
    </row>
    <row r="60" spans="13:26">
      <c r="M60" t="s">
        <v>121</v>
      </c>
      <c r="N60" t="s">
        <v>1013</v>
      </c>
      <c r="O60" t="s">
        <v>264</v>
      </c>
      <c r="S60" t="s">
        <v>212</v>
      </c>
      <c r="T60" t="s">
        <v>212</v>
      </c>
      <c r="V60" t="s">
        <v>212</v>
      </c>
      <c r="W60" t="s">
        <v>212</v>
      </c>
      <c r="Z60" t="s">
        <v>212</v>
      </c>
    </row>
    <row r="61" spans="13:26">
      <c r="M61" t="s">
        <v>121</v>
      </c>
      <c r="N61" t="s">
        <v>1013</v>
      </c>
      <c r="O61" t="s">
        <v>265</v>
      </c>
    </row>
    <row r="62" spans="13:26">
      <c r="M62" t="s">
        <v>121</v>
      </c>
      <c r="N62" t="s">
        <v>1013</v>
      </c>
      <c r="O62" t="s">
        <v>267</v>
      </c>
    </row>
    <row r="63" spans="13:26">
      <c r="M63" t="s">
        <v>121</v>
      </c>
      <c r="N63" t="s">
        <v>1013</v>
      </c>
      <c r="O63" t="s">
        <v>268</v>
      </c>
    </row>
    <row r="64" spans="13:26">
      <c r="M64" t="s">
        <v>121</v>
      </c>
      <c r="N64" t="s">
        <v>1013</v>
      </c>
      <c r="O64" t="s">
        <v>271</v>
      </c>
    </row>
    <row r="66" spans="13:26">
      <c r="M66" t="s">
        <v>456</v>
      </c>
      <c r="N66" t="s">
        <v>1014</v>
      </c>
      <c r="O66" t="s">
        <v>264</v>
      </c>
      <c r="S66" t="s">
        <v>212</v>
      </c>
      <c r="V66" t="s">
        <v>212</v>
      </c>
      <c r="Z66" t="s">
        <v>212</v>
      </c>
    </row>
    <row r="67" spans="13:26">
      <c r="M67" t="s">
        <v>456</v>
      </c>
      <c r="N67" t="s">
        <v>1014</v>
      </c>
      <c r="O67" t="s">
        <v>267</v>
      </c>
    </row>
    <row r="68" spans="13:26">
      <c r="M68" t="s">
        <v>456</v>
      </c>
      <c r="N68" t="s">
        <v>1014</v>
      </c>
      <c r="O68" t="s">
        <v>271</v>
      </c>
    </row>
  </sheetData>
  <pageMargins left="0.7" right="0.7" top="0.75" bottom="0.75" header="0.3" footer="0.3"/>
  <pageSetup paperSize="9" firstPageNumber="2147483648"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Mode d'emploi</vt:lpstr>
      <vt:lpstr>1. Présentation générale</vt:lpstr>
      <vt:lpstr>2. Problématisation E32a</vt:lpstr>
      <vt:lpstr>3. Scénario E32a</vt:lpstr>
      <vt:lpstr>4. Barème E32a</vt:lpstr>
      <vt:lpstr>Données générales</vt:lpstr>
      <vt:lpstr>Tâches</vt:lpstr>
      <vt:lpstr>Compétences</vt:lpstr>
      <vt:lpstr>Savoirs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dramstein</dc:creator>
  <cp:lastModifiedBy>Jean-Francois</cp:lastModifiedBy>
  <cp:revision>2</cp:revision>
  <dcterms:created xsi:type="dcterms:W3CDTF">2021-11-18T14:19:30Z</dcterms:created>
  <dcterms:modified xsi:type="dcterms:W3CDTF">2022-11-17T09:55:05Z</dcterms:modified>
</cp:coreProperties>
</file>