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eray Thierry\Desktop\Enseignement 2021-2022\6-Activités annexes\14-RNR\2.2 SO\10-Export Tryskel\E31.b  mise en service et exploitation de l’installation (4 heures en ponctuel)\"/>
    </mc:Choice>
  </mc:AlternateContent>
  <xr:revisionPtr revIDLastSave="0" documentId="8_{BAB955B1-234B-4C22-AC59-E72972A7B8A9}" xr6:coauthVersionLast="47" xr6:coauthVersionMax="47" xr10:uidLastSave="{00000000-0000-0000-0000-000000000000}"/>
  <bookViews>
    <workbookView xWindow="7455" yWindow="2250" windowWidth="17280" windowHeight="8880" firstSheet="2" activeTab="3" xr2:uid="{00000000-000D-0000-FFFF-FFFF00000000}"/>
  </bookViews>
  <sheets>
    <sheet name="Mode d'emploi" sheetId="11" r:id="rId1"/>
    <sheet name="1. Présentation générale" sheetId="6" r:id="rId2"/>
    <sheet name="2. Problématisation E31b" sheetId="9" r:id="rId3"/>
    <sheet name="3. Scénario E31b" sheetId="12" r:id="rId4"/>
    <sheet name="4. Barème E31b" sheetId="13" r:id="rId5"/>
    <sheet name="Données générales" sheetId="3" r:id="rId6"/>
    <sheet name="Tâches" sheetId="7" r:id="rId7"/>
    <sheet name="Compétences" sheetId="5" r:id="rId8"/>
    <sheet name="Savoirs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2" i="12" l="1"/>
  <c r="R21" i="12"/>
  <c r="R20" i="12"/>
  <c r="R17" i="12"/>
  <c r="P25" i="12"/>
  <c r="O24" i="12"/>
  <c r="O26" i="12" s="1"/>
  <c r="N23" i="12"/>
  <c r="G22" i="9"/>
  <c r="G21" i="9"/>
  <c r="G20" i="9"/>
  <c r="G19" i="9"/>
  <c r="F22" i="9"/>
  <c r="F21" i="9"/>
  <c r="F20" i="9"/>
  <c r="F19" i="9"/>
  <c r="CF20" i="13"/>
  <c r="CD20" i="13"/>
  <c r="CB20" i="13"/>
  <c r="BZ20" i="13"/>
  <c r="BX20" i="13"/>
  <c r="BV20" i="13"/>
  <c r="BT20" i="13"/>
  <c r="BR20" i="13"/>
  <c r="BP20" i="13"/>
  <c r="BN20" i="13"/>
  <c r="BL20" i="13"/>
  <c r="BJ20" i="13"/>
  <c r="BH20" i="13"/>
  <c r="BF20" i="13"/>
  <c r="BD20" i="13"/>
  <c r="BB20" i="13"/>
  <c r="AZ20" i="13"/>
  <c r="AX20" i="13"/>
  <c r="AV20" i="13"/>
  <c r="AT20" i="13"/>
  <c r="AR20" i="13"/>
  <c r="AP20" i="13"/>
  <c r="AN20" i="13"/>
  <c r="AL20" i="13"/>
  <c r="AJ20" i="13"/>
  <c r="AH20" i="13"/>
  <c r="AF20" i="13"/>
  <c r="AD20" i="13"/>
  <c r="AB20" i="13"/>
  <c r="Z20" i="13"/>
  <c r="X20" i="13"/>
  <c r="V20" i="13"/>
  <c r="T20" i="13"/>
  <c r="R20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4" i="13"/>
  <c r="N26" i="12" l="1"/>
  <c r="P26" i="12"/>
  <c r="R19" i="12"/>
  <c r="R18" i="12"/>
  <c r="R16" i="12"/>
  <c r="R15" i="12"/>
  <c r="R14" i="12"/>
  <c r="R13" i="12"/>
  <c r="R11" i="12"/>
  <c r="R10" i="12"/>
  <c r="R9" i="12"/>
  <c r="R8" i="12"/>
  <c r="R7" i="12"/>
  <c r="L21" i="12"/>
  <c r="F18" i="13" s="1"/>
  <c r="L20" i="12"/>
  <c r="F17" i="13" s="1"/>
  <c r="L19" i="12"/>
  <c r="F16" i="13" s="1"/>
  <c r="L18" i="12"/>
  <c r="F15" i="13" s="1"/>
  <c r="L17" i="12"/>
  <c r="F14" i="13" s="1"/>
  <c r="L16" i="12"/>
  <c r="F13" i="13" s="1"/>
  <c r="L15" i="12"/>
  <c r="F12" i="13" s="1"/>
  <c r="L14" i="12"/>
  <c r="F11" i="13" s="1"/>
  <c r="L13" i="12"/>
  <c r="F10" i="13" s="1"/>
  <c r="L12" i="12"/>
  <c r="F9" i="13" s="1"/>
  <c r="L11" i="12"/>
  <c r="F8" i="13" s="1"/>
  <c r="L10" i="12"/>
  <c r="F7" i="13" s="1"/>
  <c r="L9" i="12"/>
  <c r="F6" i="13" s="1"/>
  <c r="L8" i="12"/>
  <c r="F5" i="13" s="1"/>
  <c r="L7" i="12"/>
  <c r="F4" i="13" s="1"/>
  <c r="K21" i="12"/>
  <c r="E18" i="13" s="1"/>
  <c r="K20" i="12"/>
  <c r="E17" i="13" s="1"/>
  <c r="K19" i="12"/>
  <c r="E16" i="13" s="1"/>
  <c r="K18" i="12"/>
  <c r="E15" i="13" s="1"/>
  <c r="K17" i="12"/>
  <c r="E14" i="13" s="1"/>
  <c r="K16" i="12"/>
  <c r="E13" i="13" s="1"/>
  <c r="K15" i="12"/>
  <c r="E12" i="13" s="1"/>
  <c r="K14" i="12"/>
  <c r="E11" i="13" s="1"/>
  <c r="K13" i="12"/>
  <c r="E10" i="13" s="1"/>
  <c r="K12" i="12"/>
  <c r="E9" i="13" s="1"/>
  <c r="K11" i="12"/>
  <c r="E8" i="13" s="1"/>
  <c r="K10" i="12"/>
  <c r="E7" i="13" s="1"/>
  <c r="K9" i="12"/>
  <c r="E6" i="13" s="1"/>
  <c r="K8" i="12"/>
  <c r="E5" i="13" s="1"/>
  <c r="K7" i="12"/>
  <c r="E4" i="13" s="1"/>
  <c r="I21" i="12"/>
  <c r="C18" i="13" s="1"/>
  <c r="I20" i="12"/>
  <c r="C17" i="13" s="1"/>
  <c r="I19" i="12"/>
  <c r="C16" i="13" s="1"/>
  <c r="I18" i="12"/>
  <c r="C15" i="13" s="1"/>
  <c r="I17" i="12"/>
  <c r="C14" i="13" s="1"/>
  <c r="I16" i="12"/>
  <c r="C13" i="13" s="1"/>
  <c r="I15" i="12"/>
  <c r="I14" i="12"/>
  <c r="C11" i="13" s="1"/>
  <c r="I13" i="12"/>
  <c r="C10" i="13" s="1"/>
  <c r="I12" i="12"/>
  <c r="C9" i="13" s="1"/>
  <c r="I11" i="12"/>
  <c r="C8" i="13" s="1"/>
  <c r="I10" i="12"/>
  <c r="C7" i="13" s="1"/>
  <c r="I9" i="12"/>
  <c r="C6" i="13" s="1"/>
  <c r="I8" i="12"/>
  <c r="C5" i="13" s="1"/>
  <c r="I7" i="12"/>
  <c r="C4" i="13" s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7" i="12"/>
  <c r="D7" i="12"/>
  <c r="R28" i="12" l="1"/>
  <c r="R23" i="12"/>
  <c r="R29" i="12"/>
  <c r="R24" i="12"/>
  <c r="R27" i="12"/>
  <c r="R26" i="12"/>
  <c r="R25" i="12"/>
  <c r="C12" i="13"/>
  <c r="I23" i="12"/>
  <c r="I25" i="12"/>
  <c r="I24" i="12"/>
  <c r="M7" i="12"/>
  <c r="Q7" i="12" s="1"/>
  <c r="M15" i="12"/>
  <c r="Q15" i="12" s="1"/>
  <c r="M8" i="12"/>
  <c r="Q8" i="12" s="1"/>
  <c r="M12" i="12"/>
  <c r="Q12" i="12" s="1"/>
  <c r="M16" i="12"/>
  <c r="Q16" i="12" s="1"/>
  <c r="M20" i="12"/>
  <c r="Q20" i="12" s="1"/>
  <c r="M9" i="12"/>
  <c r="Q9" i="12" s="1"/>
  <c r="M13" i="12"/>
  <c r="Q13" i="12" s="1"/>
  <c r="M17" i="12"/>
  <c r="Q17" i="12" s="1"/>
  <c r="M21" i="12"/>
  <c r="Q21" i="12" s="1"/>
  <c r="M11" i="12"/>
  <c r="Q11" i="12" s="1"/>
  <c r="M19" i="12"/>
  <c r="Q19" i="12" s="1"/>
  <c r="M10" i="12"/>
  <c r="Q10" i="12" s="1"/>
  <c r="M14" i="12"/>
  <c r="Q14" i="12" s="1"/>
  <c r="M18" i="12"/>
  <c r="Q18" i="12" s="1"/>
  <c r="G18" i="9"/>
  <c r="G21" i="12" s="1"/>
  <c r="H21" i="12" s="1"/>
  <c r="G17" i="9"/>
  <c r="G20" i="12" s="1"/>
  <c r="H20" i="12" s="1"/>
  <c r="G16" i="9"/>
  <c r="G19" i="12" s="1"/>
  <c r="H19" i="12" s="1"/>
  <c r="G15" i="9"/>
  <c r="G18" i="12" s="1"/>
  <c r="H18" i="12" s="1"/>
  <c r="G14" i="9"/>
  <c r="G17" i="12" s="1"/>
  <c r="H17" i="12" s="1"/>
  <c r="G13" i="9"/>
  <c r="G16" i="12" s="1"/>
  <c r="H16" i="12" s="1"/>
  <c r="G12" i="9"/>
  <c r="G15" i="12" s="1"/>
  <c r="H15" i="12" s="1"/>
  <c r="G11" i="9"/>
  <c r="G14" i="12" s="1"/>
  <c r="H14" i="12" s="1"/>
  <c r="G10" i="9"/>
  <c r="G13" i="12" s="1"/>
  <c r="H13" i="12" s="1"/>
  <c r="G9" i="9"/>
  <c r="G12" i="12" s="1"/>
  <c r="H12" i="12" s="1"/>
  <c r="G8" i="9"/>
  <c r="G11" i="12" s="1"/>
  <c r="H11" i="12" s="1"/>
  <c r="G7" i="9"/>
  <c r="G10" i="12" s="1"/>
  <c r="H10" i="12" s="1"/>
  <c r="G6" i="9"/>
  <c r="G9" i="12" s="1"/>
  <c r="H9" i="12" s="1"/>
  <c r="G5" i="9"/>
  <c r="G8" i="12" s="1"/>
  <c r="H8" i="12" s="1"/>
  <c r="G4" i="9"/>
  <c r="G7" i="12" s="1"/>
  <c r="F18" i="9"/>
  <c r="F17" i="9"/>
  <c r="F20" i="12" s="1"/>
  <c r="F16" i="9"/>
  <c r="F19" i="12" s="1"/>
  <c r="F15" i="9"/>
  <c r="F18" i="12" s="1"/>
  <c r="F14" i="9"/>
  <c r="F17" i="12" s="1"/>
  <c r="F13" i="9"/>
  <c r="F16" i="12" s="1"/>
  <c r="F12" i="9"/>
  <c r="F15" i="12" s="1"/>
  <c r="F11" i="9"/>
  <c r="F14" i="12" s="1"/>
  <c r="F10" i="9"/>
  <c r="F13" i="12" s="1"/>
  <c r="F9" i="9"/>
  <c r="F12" i="12" s="1"/>
  <c r="F8" i="9"/>
  <c r="F11" i="12" s="1"/>
  <c r="F7" i="9"/>
  <c r="F10" i="12" s="1"/>
  <c r="F6" i="9"/>
  <c r="F9" i="12" s="1"/>
  <c r="F5" i="9"/>
  <c r="F8" i="12" s="1"/>
  <c r="F4" i="9"/>
  <c r="F7" i="12" s="1"/>
  <c r="C8" i="12"/>
  <c r="F41" i="8"/>
  <c r="F35" i="8"/>
  <c r="F39" i="8"/>
  <c r="F40" i="8"/>
  <c r="F38" i="8"/>
  <c r="H7" i="12" l="1"/>
  <c r="G23" i="12"/>
  <c r="G26" i="12"/>
  <c r="G25" i="12"/>
  <c r="G24" i="12"/>
  <c r="N14" i="13"/>
  <c r="N8" i="13"/>
  <c r="N7" i="13"/>
  <c r="N6" i="13"/>
  <c r="Q6" i="13" s="1"/>
  <c r="N5" i="13"/>
  <c r="AN18" i="13"/>
  <c r="AO18" i="13" s="1"/>
  <c r="V18" i="13"/>
  <c r="W18" i="13" s="1"/>
  <c r="N10" i="13"/>
  <c r="O10" i="13" s="1"/>
  <c r="BZ18" i="13"/>
  <c r="CA18" i="13" s="1"/>
  <c r="N13" i="13"/>
  <c r="O13" i="13" s="1"/>
  <c r="CB15" i="13"/>
  <c r="CC15" i="13" s="1"/>
  <c r="BX15" i="13"/>
  <c r="BY15" i="13" s="1"/>
  <c r="BT15" i="13"/>
  <c r="BU15" i="13" s="1"/>
  <c r="BH15" i="13"/>
  <c r="BI15" i="13" s="1"/>
  <c r="AT15" i="13"/>
  <c r="AU15" i="13" s="1"/>
  <c r="AH15" i="13"/>
  <c r="AI15" i="13" s="1"/>
  <c r="Z15" i="13"/>
  <c r="AA15" i="13" s="1"/>
  <c r="T15" i="13"/>
  <c r="U15" i="13" s="1"/>
  <c r="N12" i="13"/>
  <c r="AH14" i="13"/>
  <c r="AI14" i="13" s="1"/>
  <c r="Z14" i="13"/>
  <c r="AA14" i="13" s="1"/>
  <c r="AN13" i="13"/>
  <c r="BR13" i="13"/>
  <c r="BS13" i="13" s="1"/>
  <c r="BV12" i="13"/>
  <c r="BJ12" i="13"/>
  <c r="BK12" i="13" s="1"/>
  <c r="N17" i="13"/>
  <c r="BR12" i="13"/>
  <c r="BS12" i="13" s="1"/>
  <c r="N4" i="13"/>
  <c r="AH10" i="13"/>
  <c r="AI10" i="13" s="1"/>
  <c r="X10" i="13"/>
  <c r="Y10" i="13" s="1"/>
  <c r="BX10" i="13"/>
  <c r="BR9" i="13"/>
  <c r="BS9" i="13" s="1"/>
  <c r="BN9" i="13"/>
  <c r="BO9" i="13" s="1"/>
  <c r="BV8" i="13"/>
  <c r="BL8" i="13"/>
  <c r="BM8" i="13" s="1"/>
  <c r="N18" i="13"/>
  <c r="AZ7" i="13"/>
  <c r="BA7" i="13" s="1"/>
  <c r="AT7" i="13"/>
  <c r="AU7" i="13" s="1"/>
  <c r="AL7" i="13"/>
  <c r="AM7" i="13" s="1"/>
  <c r="N15" i="13"/>
  <c r="CB7" i="13"/>
  <c r="AZ6" i="13"/>
  <c r="BA6" i="13" s="1"/>
  <c r="N16" i="13"/>
  <c r="O16" i="13" s="1"/>
  <c r="N11" i="13"/>
  <c r="Q11" i="13" s="1"/>
  <c r="N9" i="13"/>
  <c r="Q9" i="13" s="1"/>
  <c r="Q18" i="13" l="1"/>
  <c r="P15" i="13"/>
  <c r="P6" i="13"/>
  <c r="P10" i="13"/>
  <c r="O7" i="13"/>
  <c r="Q7" i="13"/>
  <c r="O11" i="13"/>
  <c r="O8" i="13"/>
  <c r="P8" i="13"/>
  <c r="Q15" i="13"/>
  <c r="Q8" i="13"/>
  <c r="O17" i="13"/>
  <c r="O6" i="13"/>
  <c r="Z6" i="13"/>
  <c r="V9" i="13"/>
  <c r="AD6" i="13"/>
  <c r="AE6" i="13" s="1"/>
  <c r="X9" i="13"/>
  <c r="Y9" i="13" s="1"/>
  <c r="AB13" i="13"/>
  <c r="AC13" i="13" s="1"/>
  <c r="BL15" i="13"/>
  <c r="BM15" i="13" s="1"/>
  <c r="AJ9" i="13"/>
  <c r="AK9" i="13" s="1"/>
  <c r="AL13" i="13"/>
  <c r="AM13" i="13" s="1"/>
  <c r="BP15" i="13"/>
  <c r="BL6" i="13"/>
  <c r="BM6" i="13" s="1"/>
  <c r="CD9" i="13"/>
  <c r="CE9" i="13" s="1"/>
  <c r="CB13" i="13"/>
  <c r="CC13" i="13" s="1"/>
  <c r="AP14" i="13"/>
  <c r="AQ14" i="13" s="1"/>
  <c r="AT14" i="13"/>
  <c r="AU14" i="13" s="1"/>
  <c r="BT6" i="13"/>
  <c r="BU6" i="13" s="1"/>
  <c r="BL14" i="13"/>
  <c r="BM14" i="13" s="1"/>
  <c r="AD15" i="13"/>
  <c r="AE15" i="13" s="1"/>
  <c r="BD6" i="13"/>
  <c r="BE6" i="13" s="1"/>
  <c r="BP6" i="13"/>
  <c r="BQ6" i="13" s="1"/>
  <c r="BX6" i="13"/>
  <c r="BY6" i="13" s="1"/>
  <c r="T6" i="13"/>
  <c r="U6" i="13" s="1"/>
  <c r="AZ15" i="13"/>
  <c r="BA15" i="13" s="1"/>
  <c r="T13" i="13"/>
  <c r="U13" i="13" s="1"/>
  <c r="AJ10" i="13"/>
  <c r="AK10" i="13" s="1"/>
  <c r="BB10" i="13"/>
  <c r="P16" i="13"/>
  <c r="AN12" i="13"/>
  <c r="AO12" i="13" s="1"/>
  <c r="AH7" i="13"/>
  <c r="AI7" i="13" s="1"/>
  <c r="BF8" i="13"/>
  <c r="BG8" i="13" s="1"/>
  <c r="T10" i="13"/>
  <c r="U10" i="13" s="1"/>
  <c r="BB12" i="13"/>
  <c r="BC12" i="13" s="1"/>
  <c r="AD10" i="13"/>
  <c r="AE10" i="13" s="1"/>
  <c r="BB18" i="13"/>
  <c r="BC18" i="13" s="1"/>
  <c r="BX7" i="13"/>
  <c r="BY7" i="13" s="1"/>
  <c r="AR8" i="13"/>
  <c r="BL10" i="13"/>
  <c r="BM10" i="13" s="1"/>
  <c r="BP14" i="13"/>
  <c r="BQ14" i="13" s="1"/>
  <c r="BH14" i="13"/>
  <c r="BI14" i="13" s="1"/>
  <c r="T14" i="13"/>
  <c r="BD14" i="13"/>
  <c r="BE14" i="13" s="1"/>
  <c r="AZ14" i="13"/>
  <c r="BA14" i="13" s="1"/>
  <c r="CF14" i="13"/>
  <c r="AL14" i="13"/>
  <c r="AM14" i="13" s="1"/>
  <c r="BX14" i="13"/>
  <c r="BY14" i="13" s="1"/>
  <c r="AD14" i="13"/>
  <c r="AE14" i="13" s="1"/>
  <c r="BT14" i="13"/>
  <c r="BU14" i="13" s="1"/>
  <c r="BR18" i="13"/>
  <c r="BS18" i="13" s="1"/>
  <c r="Q14" i="13"/>
  <c r="BD7" i="13"/>
  <c r="BE7" i="13" s="1"/>
  <c r="BR10" i="13"/>
  <c r="CB14" i="13"/>
  <c r="CC14" i="13" s="1"/>
  <c r="O14" i="13"/>
  <c r="P14" i="13"/>
  <c r="AF12" i="13"/>
  <c r="AG12" i="13" s="1"/>
  <c r="R12" i="13"/>
  <c r="AV12" i="13"/>
  <c r="AW12" i="13" s="1"/>
  <c r="AF18" i="13"/>
  <c r="AG18" i="13" s="1"/>
  <c r="R18" i="13"/>
  <c r="BJ18" i="13"/>
  <c r="BK18" i="13" s="1"/>
  <c r="AV18" i="13"/>
  <c r="AW18" i="13" s="1"/>
  <c r="Q12" i="13"/>
  <c r="BH10" i="13"/>
  <c r="AX10" i="13"/>
  <c r="AY10" i="13" s="1"/>
  <c r="AT10" i="13"/>
  <c r="AU10" i="13" s="1"/>
  <c r="AN10" i="13"/>
  <c r="AO10" i="13" s="1"/>
  <c r="BN10" i="13"/>
  <c r="BO10" i="13" s="1"/>
  <c r="V10" i="13"/>
  <c r="BT7" i="13"/>
  <c r="BU7" i="13" s="1"/>
  <c r="Z7" i="13"/>
  <c r="AA7" i="13" s="1"/>
  <c r="BP7" i="13"/>
  <c r="BQ7" i="13" s="1"/>
  <c r="BL7" i="13"/>
  <c r="BM7" i="13" s="1"/>
  <c r="T7" i="13"/>
  <c r="BH7" i="13"/>
  <c r="BI7" i="13" s="1"/>
  <c r="AP7" i="13"/>
  <c r="AQ7" i="13" s="1"/>
  <c r="CF7" i="13"/>
  <c r="CB10" i="13"/>
  <c r="CC10" i="13" s="1"/>
  <c r="CB8" i="13"/>
  <c r="CD10" i="13"/>
  <c r="CE10" i="13" s="1"/>
  <c r="X12" i="13"/>
  <c r="Y12" i="13" s="1"/>
  <c r="AD7" i="13"/>
  <c r="AE7" i="13" s="1"/>
  <c r="O12" i="13"/>
  <c r="P11" i="13"/>
  <c r="BH6" i="13"/>
  <c r="BI6" i="13" s="1"/>
  <c r="O15" i="13"/>
  <c r="BD15" i="13"/>
  <c r="BE15" i="13" s="1"/>
  <c r="O5" i="13"/>
  <c r="P7" i="13"/>
  <c r="K19" i="13"/>
  <c r="K20" i="13" s="1"/>
  <c r="AH6" i="13"/>
  <c r="CB6" i="13"/>
  <c r="CC6" i="13" s="1"/>
  <c r="AL6" i="13"/>
  <c r="AM6" i="13" s="1"/>
  <c r="CF6" i="13"/>
  <c r="P18" i="13"/>
  <c r="BF13" i="13"/>
  <c r="BG13" i="13" s="1"/>
  <c r="AN9" i="13"/>
  <c r="AO9" i="13" s="1"/>
  <c r="AP6" i="13"/>
  <c r="AQ6" i="13" s="1"/>
  <c r="AX9" i="13"/>
  <c r="AY9" i="13" s="1"/>
  <c r="BP13" i="13"/>
  <c r="BQ13" i="13" s="1"/>
  <c r="AL15" i="13"/>
  <c r="AM15" i="13" s="1"/>
  <c r="CF15" i="13"/>
  <c r="O18" i="13"/>
  <c r="Q16" i="13"/>
  <c r="AT6" i="13"/>
  <c r="AU6" i="13" s="1"/>
  <c r="BB9" i="13"/>
  <c r="BC9" i="13" s="1"/>
  <c r="AP15" i="13"/>
  <c r="AQ15" i="13" s="1"/>
  <c r="AH11" i="13"/>
  <c r="AI11" i="13" s="1"/>
  <c r="BP11" i="13"/>
  <c r="BQ11" i="13" s="1"/>
  <c r="R11" i="13"/>
  <c r="S11" i="13" s="1"/>
  <c r="AB11" i="13"/>
  <c r="AC11" i="13" s="1"/>
  <c r="AJ11" i="13"/>
  <c r="AK11" i="13" s="1"/>
  <c r="AP11" i="13"/>
  <c r="AQ11" i="13" s="1"/>
  <c r="BB11" i="13"/>
  <c r="BJ11" i="13"/>
  <c r="BX11" i="13"/>
  <c r="BY11" i="13" s="1"/>
  <c r="CF11" i="13"/>
  <c r="AN11" i="13"/>
  <c r="AO11" i="13" s="1"/>
  <c r="BH11" i="13"/>
  <c r="BI11" i="13" s="1"/>
  <c r="CD11" i="13"/>
  <c r="CE11" i="13" s="1"/>
  <c r="T11" i="13"/>
  <c r="X11" i="13"/>
  <c r="Y11" i="13" s="1"/>
  <c r="AD11" i="13"/>
  <c r="AL11" i="13"/>
  <c r="AM11" i="13" s="1"/>
  <c r="AR11" i="13"/>
  <c r="AS11" i="13" s="1"/>
  <c r="AX11" i="13"/>
  <c r="AY11" i="13" s="1"/>
  <c r="BD11" i="13"/>
  <c r="BL11" i="13"/>
  <c r="BR11" i="13"/>
  <c r="BS11" i="13" s="1"/>
  <c r="BZ11" i="13"/>
  <c r="CA11" i="13" s="1"/>
  <c r="AV11" i="13"/>
  <c r="AW11" i="13" s="1"/>
  <c r="BV11" i="13"/>
  <c r="BW11" i="13" s="1"/>
  <c r="V11" i="13"/>
  <c r="W11" i="13" s="1"/>
  <c r="Z11" i="13"/>
  <c r="AA11" i="13" s="1"/>
  <c r="AF11" i="13"/>
  <c r="AG11" i="13" s="1"/>
  <c r="AT11" i="13"/>
  <c r="AU11" i="13" s="1"/>
  <c r="AZ11" i="13"/>
  <c r="BA11" i="13" s="1"/>
  <c r="BF11" i="13"/>
  <c r="BG11" i="13" s="1"/>
  <c r="BN11" i="13"/>
  <c r="BO11" i="13" s="1"/>
  <c r="BT11" i="13"/>
  <c r="BU11" i="13" s="1"/>
  <c r="CB11" i="13"/>
  <c r="CC11" i="13" s="1"/>
  <c r="V5" i="13"/>
  <c r="AJ5" i="13"/>
  <c r="AK5" i="13" s="1"/>
  <c r="AX5" i="13"/>
  <c r="AY5" i="13" s="1"/>
  <c r="BR5" i="13"/>
  <c r="BS5" i="13" s="1"/>
  <c r="AB5" i="13"/>
  <c r="AC5" i="13" s="1"/>
  <c r="AR5" i="13"/>
  <c r="AS5" i="13" s="1"/>
  <c r="BF5" i="13"/>
  <c r="BG5" i="13" s="1"/>
  <c r="BV5" i="13"/>
  <c r="BW5" i="13" s="1"/>
  <c r="L19" i="13"/>
  <c r="L20" i="13" s="1"/>
  <c r="O9" i="13"/>
  <c r="V4" i="13"/>
  <c r="AB4" i="13"/>
  <c r="AJ4" i="13"/>
  <c r="AV4" i="13"/>
  <c r="BB4" i="13"/>
  <c r="BJ4" i="13"/>
  <c r="BR4" i="13"/>
  <c r="BZ4" i="13"/>
  <c r="R8" i="13"/>
  <c r="S8" i="13" s="1"/>
  <c r="X8" i="13"/>
  <c r="Y8" i="13" s="1"/>
  <c r="AF8" i="13"/>
  <c r="AG8" i="13" s="1"/>
  <c r="AT8" i="13"/>
  <c r="BH8" i="13"/>
  <c r="BI8" i="13" s="1"/>
  <c r="BX8" i="13"/>
  <c r="BY8" i="13" s="1"/>
  <c r="O4" i="13"/>
  <c r="Q4" i="13"/>
  <c r="X5" i="13"/>
  <c r="AN5" i="13"/>
  <c r="AO5" i="13" s="1"/>
  <c r="BB5" i="13"/>
  <c r="BC5" i="13" s="1"/>
  <c r="BN5" i="13"/>
  <c r="BO5" i="13" s="1"/>
  <c r="CD5" i="13"/>
  <c r="CE5" i="13" s="1"/>
  <c r="V8" i="13"/>
  <c r="W8" i="13" s="1"/>
  <c r="AB8" i="13"/>
  <c r="AC8" i="13" s="1"/>
  <c r="AJ8" i="13"/>
  <c r="AK8" i="13" s="1"/>
  <c r="AN8" i="13"/>
  <c r="BB8" i="13"/>
  <c r="BC8" i="13" s="1"/>
  <c r="BR8" i="13"/>
  <c r="M19" i="13"/>
  <c r="M20" i="13" s="1"/>
  <c r="P9" i="13"/>
  <c r="T5" i="13"/>
  <c r="Z5" i="13"/>
  <c r="AA5" i="13" s="1"/>
  <c r="AD5" i="13"/>
  <c r="AH5" i="13"/>
  <c r="AI5" i="13" s="1"/>
  <c r="AL5" i="13"/>
  <c r="AM5" i="13" s="1"/>
  <c r="AP5" i="13"/>
  <c r="AQ5" i="13" s="1"/>
  <c r="AT5" i="13"/>
  <c r="AU5" i="13" s="1"/>
  <c r="AZ5" i="13"/>
  <c r="BA5" i="13" s="1"/>
  <c r="BD5" i="13"/>
  <c r="BE5" i="13" s="1"/>
  <c r="BH5" i="13"/>
  <c r="BI5" i="13" s="1"/>
  <c r="BL5" i="13"/>
  <c r="BM5" i="13" s="1"/>
  <c r="BP5" i="13"/>
  <c r="BQ5" i="13" s="1"/>
  <c r="BT5" i="13"/>
  <c r="BU5" i="13" s="1"/>
  <c r="BX5" i="13"/>
  <c r="BY5" i="13" s="1"/>
  <c r="CB5" i="13"/>
  <c r="CC5" i="13" s="1"/>
  <c r="CF5" i="13"/>
  <c r="R7" i="13"/>
  <c r="S7" i="13" s="1"/>
  <c r="V7" i="13"/>
  <c r="W7" i="13" s="1"/>
  <c r="X7" i="13"/>
  <c r="Y7" i="13" s="1"/>
  <c r="AB7" i="13"/>
  <c r="AC7" i="13" s="1"/>
  <c r="AF7" i="13"/>
  <c r="AG7" i="13" s="1"/>
  <c r="AJ7" i="13"/>
  <c r="AK7" i="13" s="1"/>
  <c r="AN7" i="13"/>
  <c r="AO7" i="13" s="1"/>
  <c r="AR7" i="13"/>
  <c r="AS7" i="13" s="1"/>
  <c r="AV7" i="13"/>
  <c r="AW7" i="13" s="1"/>
  <c r="AX7" i="13"/>
  <c r="AY7" i="13" s="1"/>
  <c r="BB7" i="13"/>
  <c r="BC7" i="13" s="1"/>
  <c r="BF7" i="13"/>
  <c r="BG7" i="13" s="1"/>
  <c r="BJ7" i="13"/>
  <c r="BK7" i="13" s="1"/>
  <c r="BN7" i="13"/>
  <c r="BO7" i="13" s="1"/>
  <c r="BR7" i="13"/>
  <c r="BV7" i="13"/>
  <c r="BW7" i="13" s="1"/>
  <c r="BZ7" i="13"/>
  <c r="CA7" i="13" s="1"/>
  <c r="CD7" i="13"/>
  <c r="CE7" i="13" s="1"/>
  <c r="AP8" i="13"/>
  <c r="AX8" i="13"/>
  <c r="AY8" i="13" s="1"/>
  <c r="BD8" i="13"/>
  <c r="BE8" i="13" s="1"/>
  <c r="BN8" i="13"/>
  <c r="BO8" i="13" s="1"/>
  <c r="BT8" i="13"/>
  <c r="CD8" i="13"/>
  <c r="CE8" i="13" s="1"/>
  <c r="R9" i="13"/>
  <c r="S9" i="13" s="1"/>
  <c r="AF9" i="13"/>
  <c r="AG9" i="13" s="1"/>
  <c r="AV9" i="13"/>
  <c r="AW9" i="13" s="1"/>
  <c r="BJ9" i="13"/>
  <c r="BK9" i="13" s="1"/>
  <c r="BZ9" i="13"/>
  <c r="R10" i="13"/>
  <c r="S10" i="13" s="1"/>
  <c r="Z10" i="13"/>
  <c r="AA10" i="13" s="1"/>
  <c r="AF10" i="13"/>
  <c r="AG10" i="13" s="1"/>
  <c r="AP10" i="13"/>
  <c r="AQ10" i="13" s="1"/>
  <c r="AV10" i="13"/>
  <c r="AW10" i="13" s="1"/>
  <c r="BD10" i="13"/>
  <c r="BJ10" i="13"/>
  <c r="BK10" i="13" s="1"/>
  <c r="BT10" i="13"/>
  <c r="BU10" i="13" s="1"/>
  <c r="BZ10" i="13"/>
  <c r="P4" i="13"/>
  <c r="CF12" i="13"/>
  <c r="CB12" i="13"/>
  <c r="BX12" i="13"/>
  <c r="BT12" i="13"/>
  <c r="BZ12" i="13"/>
  <c r="BP12" i="13"/>
  <c r="BQ12" i="13" s="1"/>
  <c r="BL12" i="13"/>
  <c r="BM12" i="13" s="1"/>
  <c r="BH12" i="13"/>
  <c r="BI12" i="13" s="1"/>
  <c r="BD12" i="13"/>
  <c r="BE12" i="13" s="1"/>
  <c r="AZ12" i="13"/>
  <c r="BA12" i="13" s="1"/>
  <c r="AT12" i="13"/>
  <c r="AU12" i="13" s="1"/>
  <c r="AP12" i="13"/>
  <c r="AQ12" i="13" s="1"/>
  <c r="AL12" i="13"/>
  <c r="AM12" i="13" s="1"/>
  <c r="AH12" i="13"/>
  <c r="AI12" i="13" s="1"/>
  <c r="AD12" i="13"/>
  <c r="AE12" i="13" s="1"/>
  <c r="Z12" i="13"/>
  <c r="AA12" i="13" s="1"/>
  <c r="T12" i="13"/>
  <c r="U12" i="13" s="1"/>
  <c r="CD12" i="13"/>
  <c r="P17" i="13"/>
  <c r="V12" i="13"/>
  <c r="W12" i="13" s="1"/>
  <c r="AB12" i="13"/>
  <c r="AJ12" i="13"/>
  <c r="AK12" i="13" s="1"/>
  <c r="AR12" i="13"/>
  <c r="AS12" i="13" s="1"/>
  <c r="AX12" i="13"/>
  <c r="AY12" i="13" s="1"/>
  <c r="BF12" i="13"/>
  <c r="BG12" i="13" s="1"/>
  <c r="BN12" i="13"/>
  <c r="BO12" i="13" s="1"/>
  <c r="BZ13" i="13"/>
  <c r="CA13" i="13" s="1"/>
  <c r="BT13" i="13"/>
  <c r="BU13" i="13" s="1"/>
  <c r="BJ13" i="13"/>
  <c r="BK13" i="13" s="1"/>
  <c r="BD13" i="13"/>
  <c r="BE13" i="13" s="1"/>
  <c r="AV13" i="13"/>
  <c r="AW13" i="13" s="1"/>
  <c r="AP13" i="13"/>
  <c r="AQ13" i="13" s="1"/>
  <c r="AF13" i="13"/>
  <c r="AG13" i="13" s="1"/>
  <c r="Z13" i="13"/>
  <c r="R13" i="13"/>
  <c r="CD13" i="13"/>
  <c r="CE13" i="13" s="1"/>
  <c r="BX13" i="13"/>
  <c r="BY13" i="13" s="1"/>
  <c r="BN13" i="13"/>
  <c r="BO13" i="13" s="1"/>
  <c r="BH13" i="13"/>
  <c r="BI13" i="13" s="1"/>
  <c r="AX13" i="13"/>
  <c r="AY13" i="13" s="1"/>
  <c r="AT13" i="13"/>
  <c r="AU13" i="13" s="1"/>
  <c r="AJ13" i="13"/>
  <c r="AK13" i="13" s="1"/>
  <c r="AD13" i="13"/>
  <c r="AE13" i="13" s="1"/>
  <c r="V13" i="13"/>
  <c r="W13" i="13" s="1"/>
  <c r="AR13" i="13"/>
  <c r="AS13" i="13" s="1"/>
  <c r="AZ13" i="13"/>
  <c r="BA13" i="13" s="1"/>
  <c r="BV13" i="13"/>
  <c r="BW13" i="13" s="1"/>
  <c r="CF13" i="13"/>
  <c r="P5" i="13"/>
  <c r="Q5" i="13"/>
  <c r="R5" i="13"/>
  <c r="S5" i="13" s="1"/>
  <c r="AF5" i="13"/>
  <c r="AV5" i="13"/>
  <c r="AW5" i="13" s="1"/>
  <c r="BJ5" i="13"/>
  <c r="BK5" i="13" s="1"/>
  <c r="BZ5" i="13"/>
  <c r="CA5" i="13" s="1"/>
  <c r="R4" i="13"/>
  <c r="X4" i="13"/>
  <c r="AF4" i="13"/>
  <c r="AN4" i="13"/>
  <c r="AR4" i="13"/>
  <c r="AX4" i="13"/>
  <c r="BF4" i="13"/>
  <c r="BN4" i="13"/>
  <c r="BV4" i="13"/>
  <c r="CD4" i="13"/>
  <c r="T4" i="13"/>
  <c r="Z4" i="13"/>
  <c r="AD4" i="13"/>
  <c r="AH4" i="13"/>
  <c r="AL4" i="13"/>
  <c r="AP4" i="13"/>
  <c r="AT4" i="13"/>
  <c r="AZ4" i="13"/>
  <c r="BD4" i="13"/>
  <c r="BH4" i="13"/>
  <c r="BL4" i="13"/>
  <c r="BP4" i="13"/>
  <c r="BT4" i="13"/>
  <c r="BX4" i="13"/>
  <c r="CB4" i="13"/>
  <c r="CF4" i="13"/>
  <c r="R6" i="13"/>
  <c r="S6" i="13" s="1"/>
  <c r="V6" i="13"/>
  <c r="W6" i="13" s="1"/>
  <c r="X6" i="13"/>
  <c r="Y6" i="13" s="1"/>
  <c r="AB6" i="13"/>
  <c r="AC6" i="13" s="1"/>
  <c r="AF6" i="13"/>
  <c r="AG6" i="13" s="1"/>
  <c r="AJ6" i="13"/>
  <c r="AK6" i="13" s="1"/>
  <c r="AN6" i="13"/>
  <c r="AO6" i="13" s="1"/>
  <c r="AR6" i="13"/>
  <c r="AS6" i="13" s="1"/>
  <c r="AV6" i="13"/>
  <c r="AW6" i="13" s="1"/>
  <c r="AX6" i="13"/>
  <c r="AY6" i="13" s="1"/>
  <c r="BB6" i="13"/>
  <c r="BC6" i="13" s="1"/>
  <c r="BF6" i="13"/>
  <c r="BG6" i="13" s="1"/>
  <c r="BJ6" i="13"/>
  <c r="BK6" i="13" s="1"/>
  <c r="BN6" i="13"/>
  <c r="BO6" i="13" s="1"/>
  <c r="BR6" i="13"/>
  <c r="BS6" i="13" s="1"/>
  <c r="BV6" i="13"/>
  <c r="BW6" i="13" s="1"/>
  <c r="BZ6" i="13"/>
  <c r="CA6" i="13" s="1"/>
  <c r="CD6" i="13"/>
  <c r="CE6" i="13" s="1"/>
  <c r="T8" i="13"/>
  <c r="Z8" i="13"/>
  <c r="AA8" i="13" s="1"/>
  <c r="AD8" i="13"/>
  <c r="AE8" i="13" s="1"/>
  <c r="AH8" i="13"/>
  <c r="AI8" i="13" s="1"/>
  <c r="AL8" i="13"/>
  <c r="AV8" i="13"/>
  <c r="AW8" i="13" s="1"/>
  <c r="AZ8" i="13"/>
  <c r="BA8" i="13" s="1"/>
  <c r="BJ8" i="13"/>
  <c r="BK8" i="13" s="1"/>
  <c r="BP8" i="13"/>
  <c r="BZ8" i="13"/>
  <c r="CF8" i="13"/>
  <c r="CF9" i="13"/>
  <c r="CB9" i="13"/>
  <c r="CC9" i="13" s="1"/>
  <c r="BX9" i="13"/>
  <c r="BY9" i="13" s="1"/>
  <c r="BT9" i="13"/>
  <c r="BU9" i="13" s="1"/>
  <c r="BP9" i="13"/>
  <c r="BQ9" i="13" s="1"/>
  <c r="BL9" i="13"/>
  <c r="BM9" i="13" s="1"/>
  <c r="BH9" i="13"/>
  <c r="BI9" i="13" s="1"/>
  <c r="BD9" i="13"/>
  <c r="BE9" i="13" s="1"/>
  <c r="AZ9" i="13"/>
  <c r="BA9" i="13" s="1"/>
  <c r="AT9" i="13"/>
  <c r="AU9" i="13" s="1"/>
  <c r="AP9" i="13"/>
  <c r="AQ9" i="13" s="1"/>
  <c r="AL9" i="13"/>
  <c r="AM9" i="13" s="1"/>
  <c r="AH9" i="13"/>
  <c r="AI9" i="13" s="1"/>
  <c r="AD9" i="13"/>
  <c r="AE9" i="13" s="1"/>
  <c r="Z9" i="13"/>
  <c r="AA9" i="13" s="1"/>
  <c r="T9" i="13"/>
  <c r="U9" i="13" s="1"/>
  <c r="AB9" i="13"/>
  <c r="AR9" i="13"/>
  <c r="AS9" i="13" s="1"/>
  <c r="BF9" i="13"/>
  <c r="BG9" i="13" s="1"/>
  <c r="BV9" i="13"/>
  <c r="BW9" i="13" s="1"/>
  <c r="AB10" i="13"/>
  <c r="AC10" i="13" s="1"/>
  <c r="AL10" i="13"/>
  <c r="AM10" i="13" s="1"/>
  <c r="AR10" i="13"/>
  <c r="AS10" i="13" s="1"/>
  <c r="AZ10" i="13"/>
  <c r="BF10" i="13"/>
  <c r="BP10" i="13"/>
  <c r="BQ10" i="13" s="1"/>
  <c r="BV10" i="13"/>
  <c r="BW10" i="13" s="1"/>
  <c r="CF10" i="13"/>
  <c r="Q17" i="13"/>
  <c r="X13" i="13"/>
  <c r="Y13" i="13" s="1"/>
  <c r="AH13" i="13"/>
  <c r="BB13" i="13"/>
  <c r="BC13" i="13" s="1"/>
  <c r="BL13" i="13"/>
  <c r="BM13" i="13" s="1"/>
  <c r="CF16" i="13"/>
  <c r="CB16" i="13"/>
  <c r="CC16" i="13" s="1"/>
  <c r="BX16" i="13"/>
  <c r="BY16" i="13" s="1"/>
  <c r="BT16" i="13"/>
  <c r="BU16" i="13" s="1"/>
  <c r="BP16" i="13"/>
  <c r="BQ16" i="13" s="1"/>
  <c r="BL16" i="13"/>
  <c r="BM16" i="13" s="1"/>
  <c r="BH16" i="13"/>
  <c r="BI16" i="13" s="1"/>
  <c r="BD16" i="13"/>
  <c r="BE16" i="13" s="1"/>
  <c r="AZ16" i="13"/>
  <c r="BA16" i="13" s="1"/>
  <c r="AT16" i="13"/>
  <c r="AU16" i="13" s="1"/>
  <c r="AP16" i="13"/>
  <c r="AQ16" i="13" s="1"/>
  <c r="AL16" i="13"/>
  <c r="AM16" i="13" s="1"/>
  <c r="AH16" i="13"/>
  <c r="AI16" i="13" s="1"/>
  <c r="AD16" i="13"/>
  <c r="AE16" i="13" s="1"/>
  <c r="Z16" i="13"/>
  <c r="AA16" i="13" s="1"/>
  <c r="T16" i="13"/>
  <c r="U16" i="13" s="1"/>
  <c r="P13" i="13"/>
  <c r="V16" i="13"/>
  <c r="W16" i="13" s="1"/>
  <c r="AB16" i="13"/>
  <c r="AC16" i="13" s="1"/>
  <c r="AJ16" i="13"/>
  <c r="AK16" i="13" s="1"/>
  <c r="AR16" i="13"/>
  <c r="AS16" i="13" s="1"/>
  <c r="AX16" i="13"/>
  <c r="AY16" i="13" s="1"/>
  <c r="BF16" i="13"/>
  <c r="BG16" i="13" s="1"/>
  <c r="BN16" i="13"/>
  <c r="BO16" i="13" s="1"/>
  <c r="BV16" i="13"/>
  <c r="BW16" i="13" s="1"/>
  <c r="CD16" i="13"/>
  <c r="CE16" i="13" s="1"/>
  <c r="CF17" i="13"/>
  <c r="CB17" i="13"/>
  <c r="CC17" i="13" s="1"/>
  <c r="BX17" i="13"/>
  <c r="BY17" i="13" s="1"/>
  <c r="BT17" i="13"/>
  <c r="BP17" i="13"/>
  <c r="BQ17" i="13" s="1"/>
  <c r="BL17" i="13"/>
  <c r="BM17" i="13" s="1"/>
  <c r="BH17" i="13"/>
  <c r="BI17" i="13" s="1"/>
  <c r="BD17" i="13"/>
  <c r="BE17" i="13" s="1"/>
  <c r="AZ17" i="13"/>
  <c r="BA17" i="13" s="1"/>
  <c r="AT17" i="13"/>
  <c r="AU17" i="13" s="1"/>
  <c r="AP17" i="13"/>
  <c r="AQ17" i="13" s="1"/>
  <c r="AL17" i="13"/>
  <c r="AM17" i="13" s="1"/>
  <c r="AH17" i="13"/>
  <c r="AI17" i="13" s="1"/>
  <c r="AD17" i="13"/>
  <c r="AE17" i="13" s="1"/>
  <c r="Z17" i="13"/>
  <c r="AA17" i="13" s="1"/>
  <c r="T17" i="13"/>
  <c r="V17" i="13"/>
  <c r="W17" i="13" s="1"/>
  <c r="AB17" i="13"/>
  <c r="AC17" i="13" s="1"/>
  <c r="AJ17" i="13"/>
  <c r="AK17" i="13" s="1"/>
  <c r="AR17" i="13"/>
  <c r="AS17" i="13" s="1"/>
  <c r="AX17" i="13"/>
  <c r="AY17" i="13" s="1"/>
  <c r="BF17" i="13"/>
  <c r="BG17" i="13" s="1"/>
  <c r="BN17" i="13"/>
  <c r="BO17" i="13" s="1"/>
  <c r="BV17" i="13"/>
  <c r="BW17" i="13" s="1"/>
  <c r="CD17" i="13"/>
  <c r="CE17" i="13" s="1"/>
  <c r="P12" i="13"/>
  <c r="Q13" i="13"/>
  <c r="R16" i="13"/>
  <c r="X16" i="13"/>
  <c r="Y16" i="13" s="1"/>
  <c r="AF16" i="13"/>
  <c r="AG16" i="13" s="1"/>
  <c r="AN16" i="13"/>
  <c r="AO16" i="13" s="1"/>
  <c r="AV16" i="13"/>
  <c r="AW16" i="13" s="1"/>
  <c r="BB16" i="13"/>
  <c r="BC16" i="13" s="1"/>
  <c r="BJ16" i="13"/>
  <c r="BK16" i="13" s="1"/>
  <c r="BR16" i="13"/>
  <c r="BZ16" i="13"/>
  <c r="R17" i="13"/>
  <c r="X17" i="13"/>
  <c r="Y17" i="13" s="1"/>
  <c r="AF17" i="13"/>
  <c r="AG17" i="13" s="1"/>
  <c r="AN17" i="13"/>
  <c r="AO17" i="13" s="1"/>
  <c r="AV17" i="13"/>
  <c r="AW17" i="13" s="1"/>
  <c r="BB17" i="13"/>
  <c r="BC17" i="13" s="1"/>
  <c r="BJ17" i="13"/>
  <c r="BK17" i="13" s="1"/>
  <c r="BR17" i="13"/>
  <c r="BS17" i="13" s="1"/>
  <c r="BZ17" i="13"/>
  <c r="CA17" i="13" s="1"/>
  <c r="R15" i="13"/>
  <c r="V15" i="13"/>
  <c r="W15" i="13" s="1"/>
  <c r="X15" i="13"/>
  <c r="Y15" i="13" s="1"/>
  <c r="AB15" i="13"/>
  <c r="AC15" i="13" s="1"/>
  <c r="AF15" i="13"/>
  <c r="AG15" i="13" s="1"/>
  <c r="AJ15" i="13"/>
  <c r="AK15" i="13" s="1"/>
  <c r="AN15" i="13"/>
  <c r="AO15" i="13" s="1"/>
  <c r="AR15" i="13"/>
  <c r="AS15" i="13" s="1"/>
  <c r="AV15" i="13"/>
  <c r="AW15" i="13" s="1"/>
  <c r="AX15" i="13"/>
  <c r="AY15" i="13" s="1"/>
  <c r="BB15" i="13"/>
  <c r="BC15" i="13" s="1"/>
  <c r="BF15" i="13"/>
  <c r="BG15" i="13" s="1"/>
  <c r="BJ15" i="13"/>
  <c r="BK15" i="13" s="1"/>
  <c r="BN15" i="13"/>
  <c r="BO15" i="13" s="1"/>
  <c r="BR15" i="13"/>
  <c r="BS15" i="13" s="1"/>
  <c r="BV15" i="13"/>
  <c r="BW15" i="13" s="1"/>
  <c r="BZ15" i="13"/>
  <c r="CD15" i="13"/>
  <c r="CE15" i="13" s="1"/>
  <c r="R14" i="13"/>
  <c r="V14" i="13"/>
  <c r="W14" i="13" s="1"/>
  <c r="X14" i="13"/>
  <c r="Y14" i="13" s="1"/>
  <c r="AB14" i="13"/>
  <c r="AC14" i="13" s="1"/>
  <c r="AF14" i="13"/>
  <c r="AG14" i="13" s="1"/>
  <c r="AJ14" i="13"/>
  <c r="AK14" i="13" s="1"/>
  <c r="AN14" i="13"/>
  <c r="AO14" i="13" s="1"/>
  <c r="AR14" i="13"/>
  <c r="AS14" i="13" s="1"/>
  <c r="AV14" i="13"/>
  <c r="AX14" i="13"/>
  <c r="AY14" i="13" s="1"/>
  <c r="BB14" i="13"/>
  <c r="BC14" i="13" s="1"/>
  <c r="BF14" i="13"/>
  <c r="BG14" i="13" s="1"/>
  <c r="BJ14" i="13"/>
  <c r="BK14" i="13" s="1"/>
  <c r="BN14" i="13"/>
  <c r="BO14" i="13" s="1"/>
  <c r="BR14" i="13"/>
  <c r="BS14" i="13" s="1"/>
  <c r="BV14" i="13"/>
  <c r="BW14" i="13" s="1"/>
  <c r="BZ14" i="13"/>
  <c r="CA14" i="13" s="1"/>
  <c r="CD14" i="13"/>
  <c r="CE14" i="13" s="1"/>
  <c r="CF18" i="13"/>
  <c r="CB18" i="13"/>
  <c r="CC18" i="13" s="1"/>
  <c r="BX18" i="13"/>
  <c r="BY18" i="13" s="1"/>
  <c r="BT18" i="13"/>
  <c r="BU18" i="13" s="1"/>
  <c r="BP18" i="13"/>
  <c r="BQ18" i="13" s="1"/>
  <c r="BL18" i="13"/>
  <c r="BM18" i="13" s="1"/>
  <c r="BH18" i="13"/>
  <c r="BI18" i="13" s="1"/>
  <c r="BD18" i="13"/>
  <c r="BE18" i="13" s="1"/>
  <c r="AZ18" i="13"/>
  <c r="BA18" i="13" s="1"/>
  <c r="AT18" i="13"/>
  <c r="AU18" i="13" s="1"/>
  <c r="AP18" i="13"/>
  <c r="AQ18" i="13" s="1"/>
  <c r="AL18" i="13"/>
  <c r="AM18" i="13" s="1"/>
  <c r="AH18" i="13"/>
  <c r="AD18" i="13"/>
  <c r="AE18" i="13" s="1"/>
  <c r="Z18" i="13"/>
  <c r="T18" i="13"/>
  <c r="U18" i="13" s="1"/>
  <c r="AB18" i="13"/>
  <c r="AC18" i="13" s="1"/>
  <c r="Q10" i="13"/>
  <c r="X18" i="13"/>
  <c r="Y18" i="13" s="1"/>
  <c r="AJ18" i="13"/>
  <c r="AK18" i="13" s="1"/>
  <c r="AR18" i="13"/>
  <c r="AS18" i="13" s="1"/>
  <c r="AX18" i="13"/>
  <c r="AY18" i="13" s="1"/>
  <c r="BF18" i="13"/>
  <c r="BG18" i="13" s="1"/>
  <c r="BN18" i="13"/>
  <c r="BO18" i="13" s="1"/>
  <c r="BV18" i="13"/>
  <c r="BW18" i="13" s="1"/>
  <c r="CD18" i="13"/>
  <c r="CE18" i="13" s="1"/>
  <c r="BI10" i="13" l="1"/>
  <c r="BC11" i="13"/>
  <c r="AS8" i="13"/>
  <c r="AM8" i="13"/>
  <c r="Y5" i="13"/>
  <c r="AA13" i="13"/>
  <c r="S17" i="13"/>
  <c r="AI13" i="13"/>
  <c r="Q19" i="13"/>
  <c r="Q20" i="13" s="1"/>
  <c r="CF19" i="13"/>
  <c r="BP19" i="13"/>
  <c r="BQ15" i="13" s="1"/>
  <c r="BQ4" i="13"/>
  <c r="AZ19" i="13"/>
  <c r="BA10" i="13" s="1"/>
  <c r="BA4" i="13"/>
  <c r="AL19" i="13"/>
  <c r="AM4" i="13"/>
  <c r="BF19" i="13"/>
  <c r="BG10" i="13" s="1"/>
  <c r="BG4" i="13"/>
  <c r="AF19" i="13"/>
  <c r="AG5" i="13" s="1"/>
  <c r="AG4" i="13"/>
  <c r="BR19" i="13"/>
  <c r="BS8" i="13" s="1"/>
  <c r="BS4" i="13"/>
  <c r="AJ19" i="13"/>
  <c r="AK4" i="13"/>
  <c r="AK19" i="13" s="1"/>
  <c r="AK20" i="13" s="1"/>
  <c r="AK21" i="13" s="1"/>
  <c r="CB19" i="13"/>
  <c r="CC12" i="13" s="1"/>
  <c r="CC4" i="13"/>
  <c r="BL19" i="13"/>
  <c r="BM11" i="13" s="1"/>
  <c r="BM4" i="13"/>
  <c r="AH19" i="13"/>
  <c r="AI6" i="13" s="1"/>
  <c r="AI4" i="13"/>
  <c r="T19" i="13"/>
  <c r="U7" i="13" s="1"/>
  <c r="CD19" i="13"/>
  <c r="CE12" i="13" s="1"/>
  <c r="CE4" i="13"/>
  <c r="AX19" i="13"/>
  <c r="AY4" i="13"/>
  <c r="AY19" i="13" s="1"/>
  <c r="AY20" i="13" s="1"/>
  <c r="AY21" i="13" s="1"/>
  <c r="X19" i="13"/>
  <c r="Y4" i="13"/>
  <c r="BJ19" i="13"/>
  <c r="BK11" i="13" s="1"/>
  <c r="BK4" i="13"/>
  <c r="AB19" i="13"/>
  <c r="AC12" i="13" s="1"/>
  <c r="AC4" i="13"/>
  <c r="BX19" i="13"/>
  <c r="BY10" i="13" s="1"/>
  <c r="BY4" i="13"/>
  <c r="BH19" i="13"/>
  <c r="BI4" i="13"/>
  <c r="AT19" i="13"/>
  <c r="AU8" i="13" s="1"/>
  <c r="AU4" i="13"/>
  <c r="AD19" i="13"/>
  <c r="AE5" i="13" s="1"/>
  <c r="AE4" i="13"/>
  <c r="BV19" i="13"/>
  <c r="BW4" i="13"/>
  <c r="AR19" i="13"/>
  <c r="AS4" i="13"/>
  <c r="R19" i="13"/>
  <c r="S15" i="13" s="1"/>
  <c r="BB19" i="13"/>
  <c r="BC10" i="13" s="1"/>
  <c r="BC4" i="13"/>
  <c r="V19" i="13"/>
  <c r="W5" i="13" s="1"/>
  <c r="W4" i="13"/>
  <c r="BT19" i="13"/>
  <c r="BU17" i="13" s="1"/>
  <c r="BU4" i="13"/>
  <c r="BD19" i="13"/>
  <c r="BE11" i="13" s="1"/>
  <c r="BE4" i="13"/>
  <c r="AP19" i="13"/>
  <c r="AQ8" i="13" s="1"/>
  <c r="AQ4" i="13"/>
  <c r="Z19" i="13"/>
  <c r="AA6" i="13" s="1"/>
  <c r="AA4" i="13"/>
  <c r="BN19" i="13"/>
  <c r="BO4" i="13"/>
  <c r="BO19" i="13" s="1"/>
  <c r="BO20" i="13" s="1"/>
  <c r="BO21" i="13" s="1"/>
  <c r="AN19" i="13"/>
  <c r="AO13" i="13" s="1"/>
  <c r="AO4" i="13"/>
  <c r="P19" i="13"/>
  <c r="P20" i="13" s="1"/>
  <c r="BZ19" i="13"/>
  <c r="CA16" i="13" s="1"/>
  <c r="CA4" i="13"/>
  <c r="AV19" i="13"/>
  <c r="AW14" i="13" s="1"/>
  <c r="AW4" i="13"/>
  <c r="O19" i="13"/>
  <c r="O20" i="13" s="1"/>
  <c r="BU12" i="13" l="1"/>
  <c r="BM19" i="13"/>
  <c r="BM20" i="13" s="1"/>
  <c r="BM21" i="13" s="1"/>
  <c r="BE10" i="13"/>
  <c r="BE19" i="13" s="1"/>
  <c r="BE20" i="13" s="1"/>
  <c r="BE21" i="13" s="1"/>
  <c r="BI19" i="13"/>
  <c r="BI20" i="13" s="1"/>
  <c r="BI21" i="13" s="1"/>
  <c r="BA19" i="13"/>
  <c r="BA20" i="13" s="1"/>
  <c r="BA21" i="13" s="1"/>
  <c r="BG19" i="13"/>
  <c r="BG20" i="13" s="1"/>
  <c r="BG21" i="13" s="1"/>
  <c r="BK19" i="13"/>
  <c r="BK20" i="13" s="1"/>
  <c r="BK21" i="13" s="1"/>
  <c r="BC19" i="13"/>
  <c r="BC20" i="13" s="1"/>
  <c r="BC21" i="13" s="1"/>
  <c r="AU19" i="13"/>
  <c r="AU20" i="13" s="1"/>
  <c r="AU21" i="13" s="1"/>
  <c r="AS19" i="13"/>
  <c r="AS20" i="13" s="1"/>
  <c r="AS21" i="13" s="1"/>
  <c r="AQ19" i="13"/>
  <c r="AQ20" i="13" s="1"/>
  <c r="AQ21" i="13" s="1"/>
  <c r="AO8" i="13"/>
  <c r="AO19" i="13" s="1"/>
  <c r="AO20" i="13" s="1"/>
  <c r="AO21" i="13" s="1"/>
  <c r="AM19" i="13"/>
  <c r="AM20" i="13" s="1"/>
  <c r="AM21" i="13" s="1"/>
  <c r="BQ8" i="13"/>
  <c r="BQ19" i="13" s="1"/>
  <c r="BQ20" i="13" s="1"/>
  <c r="BQ21" i="13" s="1"/>
  <c r="BU8" i="13"/>
  <c r="BU19" i="13" s="1"/>
  <c r="BU20" i="13" s="1"/>
  <c r="BU21" i="13" s="1"/>
  <c r="BW12" i="13"/>
  <c r="BW8" i="13"/>
  <c r="Y19" i="13"/>
  <c r="Y20" i="13" s="1"/>
  <c r="Y21" i="13" s="1"/>
  <c r="U4" i="13"/>
  <c r="AG19" i="13"/>
  <c r="AG20" i="13" s="1"/>
  <c r="AG21" i="13" s="1"/>
  <c r="CA12" i="13"/>
  <c r="BY12" i="13"/>
  <c r="BY19" i="13" s="1"/>
  <c r="BY20" i="13" s="1"/>
  <c r="BY21" i="13" s="1"/>
  <c r="CE19" i="13"/>
  <c r="CE20" i="13" s="1"/>
  <c r="CE21" i="13" s="1"/>
  <c r="CC8" i="13"/>
  <c r="CC7" i="13"/>
  <c r="CA8" i="13"/>
  <c r="CA9" i="13"/>
  <c r="BS10" i="13"/>
  <c r="U14" i="13"/>
  <c r="AE11" i="13"/>
  <c r="AE19" i="13" s="1"/>
  <c r="AE20" i="13" s="1"/>
  <c r="AE21" i="13" s="1"/>
  <c r="U17" i="13"/>
  <c r="S16" i="13"/>
  <c r="AA18" i="13"/>
  <c r="AA19" i="13" s="1"/>
  <c r="AA20" i="13" s="1"/>
  <c r="AA21" i="13" s="1"/>
  <c r="S14" i="13"/>
  <c r="AI18" i="13"/>
  <c r="AI19" i="13" s="1"/>
  <c r="AI20" i="13" s="1"/>
  <c r="AI21" i="13" s="1"/>
  <c r="S18" i="13"/>
  <c r="BS16" i="13"/>
  <c r="CA15" i="13"/>
  <c r="S12" i="13"/>
  <c r="S4" i="13"/>
  <c r="U11" i="13"/>
  <c r="CA10" i="13"/>
  <c r="BS7" i="13"/>
  <c r="AC9" i="13"/>
  <c r="AC19" i="13" s="1"/>
  <c r="AC20" i="13" s="1"/>
  <c r="AC21" i="13" s="1"/>
  <c r="S13" i="13"/>
  <c r="U8" i="13"/>
  <c r="U5" i="13"/>
  <c r="W9" i="13"/>
  <c r="W10" i="13"/>
  <c r="AW19" i="13"/>
  <c r="AW20" i="13" s="1"/>
  <c r="AW21" i="13" s="1"/>
  <c r="BW19" i="13" l="1"/>
  <c r="BW20" i="13" s="1"/>
  <c r="BW21" i="13" s="1"/>
  <c r="CC19" i="13"/>
  <c r="CC20" i="13" s="1"/>
  <c r="CC21" i="13" s="1"/>
  <c r="BS19" i="13"/>
  <c r="BS20" i="13" s="1"/>
  <c r="BS21" i="13" s="1"/>
  <c r="CA19" i="13"/>
  <c r="CA20" i="13" s="1"/>
  <c r="CA21" i="13" s="1"/>
  <c r="S19" i="13"/>
  <c r="S20" i="13" s="1"/>
  <c r="S21" i="13" s="1"/>
  <c r="U19" i="13"/>
  <c r="U20" i="13" s="1"/>
  <c r="U21" i="13" s="1"/>
  <c r="W19" i="13"/>
  <c r="W20" i="13" s="1"/>
  <c r="W21" i="13" s="1"/>
  <c r="G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6" i="8"/>
  <c r="F37" i="8"/>
  <c r="F3" i="8"/>
  <c r="T21" i="12" l="1"/>
  <c r="T17" i="12"/>
  <c r="T13" i="12"/>
  <c r="T9" i="12"/>
  <c r="T18" i="12"/>
  <c r="T10" i="12"/>
  <c r="T20" i="12"/>
  <c r="T16" i="12"/>
  <c r="T12" i="12"/>
  <c r="T8" i="12"/>
  <c r="T19" i="12"/>
  <c r="T15" i="12"/>
  <c r="T11" i="12"/>
  <c r="T7" i="12"/>
  <c r="T14" i="12"/>
</calcChain>
</file>

<file path=xl/sharedStrings.xml><?xml version="1.0" encoding="utf-8"?>
<sst xmlns="http://schemas.openxmlformats.org/spreadsheetml/2006/main" count="5248" uniqueCount="1023">
  <si>
    <t>Maintenance préventive</t>
  </si>
  <si>
    <t>Maintenance corrective</t>
  </si>
  <si>
    <t xml:space="preserve">Modification </t>
  </si>
  <si>
    <t>C1</t>
  </si>
  <si>
    <t>C2</t>
  </si>
  <si>
    <t>C3</t>
  </si>
  <si>
    <t>C4</t>
  </si>
  <si>
    <t>A1T1</t>
  </si>
  <si>
    <t>A1T2</t>
  </si>
  <si>
    <t>A1T3</t>
  </si>
  <si>
    <t>A1T4</t>
  </si>
  <si>
    <t>A1T5</t>
  </si>
  <si>
    <t>Savoirs Associés</t>
  </si>
  <si>
    <t>S1</t>
  </si>
  <si>
    <t>S2</t>
  </si>
  <si>
    <t>S3</t>
  </si>
  <si>
    <t>S4</t>
  </si>
  <si>
    <t>S5</t>
  </si>
  <si>
    <t>S6</t>
  </si>
  <si>
    <t>S7</t>
  </si>
  <si>
    <t>S11</t>
  </si>
  <si>
    <t>S12</t>
  </si>
  <si>
    <t>S13</t>
  </si>
  <si>
    <t>S14</t>
  </si>
  <si>
    <t>S15</t>
  </si>
  <si>
    <t>Question</t>
  </si>
  <si>
    <t>x</t>
  </si>
  <si>
    <t>Indicateurs</t>
  </si>
  <si>
    <t>Critères / attendus</t>
  </si>
  <si>
    <t>Données</t>
  </si>
  <si>
    <t>Tâches</t>
  </si>
  <si>
    <t xml:space="preserve">Problématiques : préparation à </t>
  </si>
  <si>
    <t>Exploitation et Mise en service</t>
  </si>
  <si>
    <t xml:space="preserve">A1 </t>
  </si>
  <si>
    <t>PRÉPARATION DES OPÉRATIONS Ȧ RÉALISER</t>
  </si>
  <si>
    <t>Activités</t>
  </si>
  <si>
    <t>Collecter les données nécessaires à l’intervention</t>
  </si>
  <si>
    <t>La collecte des informations nécessaires à l’intervention est complète et exploitable</t>
  </si>
  <si>
    <t>Les contraintes techniques et d’exécution sont identifiées</t>
  </si>
  <si>
    <t>Ordonner les données nécessaires à l’intervention</t>
  </si>
  <si>
    <t>L’ordonnancement des données permet d’identifier les informations utiles à transmettre à l’interne et à l’externe</t>
  </si>
  <si>
    <t>Repérer les contraintes techniques liées à l’intervention</t>
  </si>
  <si>
    <t>Les contraintes liées à l’efficacité énergétique sont identifiées</t>
  </si>
  <si>
    <t>Repérer les contraintes d’environnement de travail liées à l’intervention</t>
  </si>
  <si>
    <t>Les habilitations et certifications nécessaires à l’opération sont identifiées</t>
  </si>
  <si>
    <t>Les risques professionnels et environnementaux sont identifiés et les mesures de prévention sont adaptées</t>
  </si>
  <si>
    <t>Vérifier la planification de l’intervention</t>
  </si>
  <si>
    <t>Les interactions avec les autres intervenants sont repérées</t>
  </si>
  <si>
    <t>Les contraintes de co-activités sont repérées</t>
  </si>
  <si>
    <t>Compétences visées</t>
  </si>
  <si>
    <t>?</t>
  </si>
  <si>
    <t xml:space="preserve">ACADEMIE : </t>
  </si>
  <si>
    <t>LYCEE :</t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</si>
  <si>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</si>
  <si>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</si>
  <si>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</si>
  <si>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</si>
  <si>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</si>
  <si>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</si>
  <si>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</si>
  <si>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</si>
  <si>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Session : </t>
  </si>
  <si>
    <t>Description du Contexte : (commune à l'ensemble des parties du sujet)</t>
  </si>
  <si>
    <r>
      <rPr>
        <sz val="11"/>
        <color rgb="FFFF0000"/>
        <rFont val="Calibri"/>
        <family val="2"/>
        <scheme val="minor"/>
      </rPr>
      <t>à compléter</t>
    </r>
    <r>
      <rPr>
        <sz val="11"/>
        <color theme="1"/>
        <rFont val="Calibri"/>
        <family val="2"/>
        <scheme val="minor"/>
      </rPr>
      <t xml:space="preserve"> </t>
    </r>
  </si>
  <si>
    <t xml:space="preserve">Nom : </t>
  </si>
  <si>
    <t>Prénom</t>
  </si>
  <si>
    <t xml:space="preserve">Coordonnées du professeur coordinateur du sujet : </t>
  </si>
  <si>
    <t>à compléter</t>
  </si>
  <si>
    <t xml:space="preserve">? </t>
  </si>
  <si>
    <t>Aix-Marseille</t>
  </si>
  <si>
    <t>Amiens</t>
  </si>
  <si>
    <t>Besançon</t>
  </si>
  <si>
    <t>Bordeaux</t>
  </si>
  <si>
    <t>Clermont-Ferrand</t>
  </si>
  <si>
    <t>Corse</t>
  </si>
  <si>
    <t>Créteil</t>
  </si>
  <si>
    <t>Dijon</t>
  </si>
  <si>
    <t>Grenoble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</si>
  <si>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</si>
  <si>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</si>
  <si>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</si>
  <si>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</si>
  <si>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</si>
  <si>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</si>
  <si>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</si>
  <si>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</si>
  <si>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</si>
  <si>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</si>
  <si>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</si>
  <si>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</si>
  <si>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</si>
  <si>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</si>
  <si>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</si>
  <si>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</si>
  <si>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</si>
  <si>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</si>
  <si>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</si>
  <si>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</si>
  <si>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</si>
  <si>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</si>
  <si>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</si>
  <si>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</si>
  <si>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Code postal</t>
  </si>
  <si>
    <t>N° et rue</t>
  </si>
  <si>
    <t>Ville</t>
  </si>
  <si>
    <t xml:space="preserve">Coordonnées du DDFPT : </t>
  </si>
  <si>
    <t>Mail de tous les concepteurs : adresse académique</t>
  </si>
  <si>
    <t>Ce dossier est à compléter et sera joint au dossier technique au format numérique et à la maquette au format IFC</t>
  </si>
  <si>
    <t>Oui</t>
  </si>
  <si>
    <t>Non</t>
  </si>
  <si>
    <t>Présence de la maquette IFC</t>
  </si>
  <si>
    <t>Compétences évaluées</t>
  </si>
  <si>
    <t>C1 : Déterminer les conditions de l'opération dans son contexte</t>
  </si>
  <si>
    <t>C2 : Analyser les données techniques de l'installation</t>
  </si>
  <si>
    <t xml:space="preserve">Déterminer les  caractéristiques des différents éléments de l’installation </t>
  </si>
  <si>
    <t>Identifier les grandeurs physiques nominales associées à l’installation (températures, pression, puissances, intensités, tensions, …)</t>
  </si>
  <si>
    <t>Identifier les consignes de réglage et de sécurité spécifiques au fonctionnement de l’installation</t>
  </si>
  <si>
    <t xml:space="preserve">Représenter tout ou partie d’une installation, manuellement ou avec un outil numérique </t>
  </si>
  <si>
    <t xml:space="preserve">Identifier les connexions électriques et les raccordements fluidiques d’une installation </t>
  </si>
  <si>
    <t>Déterminer une modification technique en fonction des contraintes repérées</t>
  </si>
  <si>
    <t>C3 : Choisir les matériels, les équipements et les outillages</t>
  </si>
  <si>
    <t>Déterminer les matériels, les produits et les outillages nécessaires à la réalisation de son intervention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</si>
  <si>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</si>
  <si>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</si>
  <si>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</si>
  <si>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>C4 : Organiser son intervention en toute sécurité</t>
  </si>
  <si>
    <t>Organiser son poste de travail en assurant la sécurité de tous les intervenants</t>
  </si>
  <si>
    <t>A1T1 : Prendre connaissance des dossiers relatifs aux opérations à réaliser</t>
  </si>
  <si>
    <t>A1T2 : Analyser et exploiter les données techniques d’une installation</t>
  </si>
  <si>
    <t>A1T3 : Analyser les risques relatifs aux opérations à réaliser</t>
  </si>
  <si>
    <t>A1T4 : Choisir les matériels, équipements et outillages nécessaires aux opérations à réaliser</t>
  </si>
  <si>
    <t>A1T5 : Prendre connaissance des tâches en fonction des habilitations, des certifications des équipiers et du planning des autres intervenants</t>
  </si>
  <si>
    <t xml:space="preserve">Académie : </t>
  </si>
  <si>
    <t xml:space="preserve">Réponses : </t>
  </si>
  <si>
    <t>Choisir les appareillages et les sections d’un réseau fluidique et électrique</t>
  </si>
  <si>
    <t>Identifier les grandeurs physiques nominales associées à l’installation (températures, pressions, débits, puissances, intensités, tensions, …)</t>
  </si>
  <si>
    <t>Associer les fonctions principales aux composants</t>
  </si>
  <si>
    <t>Identifier les fonctions principales sur les schémas de principe</t>
  </si>
  <si>
    <t>Situations de travail</t>
  </si>
  <si>
    <t>Contrôler la faisabilité de l’opération et les difficultés techniques</t>
  </si>
  <si>
    <t xml:space="preserve">Compléter le dossier de réalisation, de mise en service, de maintenance, de conduite </t>
  </si>
  <si>
    <t xml:space="preserve">Recenser, rassembler les documents liés aux opérations </t>
  </si>
  <si>
    <t>Organiser les opérations d’intervention</t>
  </si>
  <si>
    <t>Prendre connaissance et analyser le dossier de l’opération (modification, mise en service, maintenance, conduite de l’installation)</t>
  </si>
  <si>
    <t>Identifier les contraintes liées aux opérations, aux conditions d’exécution et autres intervenants (co-activité)</t>
  </si>
  <si>
    <t>Identifier les risques professionnels et prévoir les mesures de prévention adaptées</t>
  </si>
  <si>
    <t xml:space="preserve">Recenser les contraintes environnementales </t>
  </si>
  <si>
    <t>Identifier les habilitations, les aptitudes et les certifications nécessaires</t>
  </si>
  <si>
    <t>Prendre connaissance et analyser le dossier des opérations dans leur environnement</t>
  </si>
  <si>
    <t>Établir un bon d’approvisionnement ou un bon de commande pour les matériels, équipements et outillages complémentaires nécessaires</t>
  </si>
  <si>
    <t>Identifier les contraintes liées aux opérations, aux conditions d’exécution et autres intervenants</t>
  </si>
  <si>
    <t>Recenser les matériels, équipements de protection et outillages nécessaires</t>
  </si>
  <si>
    <t xml:space="preserve">Vérifier la concordance entre les matériels, équipements et outillages prévus et nécessaires aux opérations et ceux à disposition </t>
  </si>
  <si>
    <t xml:space="preserve">Organiser les tâches en fonction des habilitations et des certifications des professionnels affectés  </t>
  </si>
  <si>
    <t>Prendre connaissance du planning d’exécution de l’ensemble des intervenants</t>
  </si>
  <si>
    <t xml:space="preserve">Prendre connaissance des professionnels affectés  </t>
  </si>
  <si>
    <t>Positionner, adapter son ou ses intervention(s) sur le planning</t>
  </si>
  <si>
    <t>N° Tâches</t>
  </si>
  <si>
    <t xml:space="preserve">Identifier les constituants d’un système énergétique, de son installation électrique et de son environnement numérique  </t>
  </si>
  <si>
    <t xml:space="preserve">Choix des actions </t>
  </si>
  <si>
    <t>AC111</t>
  </si>
  <si>
    <t>AC112</t>
  </si>
  <si>
    <t>AC113</t>
  </si>
  <si>
    <t xml:space="preserve">Les données techniques nécessaires à son intervention sont identifiées </t>
  </si>
  <si>
    <t>AC121</t>
  </si>
  <si>
    <t>AC122</t>
  </si>
  <si>
    <t>Le classement des données est exploitable et respecte les règles d'intervention</t>
  </si>
  <si>
    <t>Les contraintes environnementales de travail sont recensées</t>
  </si>
  <si>
    <t>AC131</t>
  </si>
  <si>
    <t>AC142</t>
  </si>
  <si>
    <t>AC141</t>
  </si>
  <si>
    <t>AC143</t>
  </si>
  <si>
    <t>AC152</t>
  </si>
  <si>
    <t>AC151</t>
  </si>
  <si>
    <t>AC214</t>
  </si>
  <si>
    <t>AC211</t>
  </si>
  <si>
    <t>AC212</t>
  </si>
  <si>
    <t>AC213</t>
  </si>
  <si>
    <t>L’organisation fonctionnelle du système est décrite</t>
  </si>
  <si>
    <t>Les fonctions principales de chaque élément sont identifiées</t>
  </si>
  <si>
    <t>Les caractéristiques utiles des éléments sont déterminées</t>
  </si>
  <si>
    <t>Les différents éléments sont repérés sur les différentes représentations (schémas, maquette numérique, synoptique…) et sur le système</t>
  </si>
  <si>
    <t>Les caractéristiques sont déterminées conformément aux contraintes normatives et fonctionnelles et permettent le choix des matériels et des procédures d’intervention</t>
  </si>
  <si>
    <t>AC222</t>
  </si>
  <si>
    <t>AC221</t>
  </si>
  <si>
    <t>La protection des personnes et des biens est assurée</t>
  </si>
  <si>
    <t>Les grandeurs physiques utiles sont identifiées</t>
  </si>
  <si>
    <t>AC231</t>
  </si>
  <si>
    <t>AC232</t>
  </si>
  <si>
    <t>AC242</t>
  </si>
  <si>
    <t>AC241</t>
  </si>
  <si>
    <t>Les valeurs identifiées permettent de prévoir le réglage des appareils pour un fonctionnement conforme de l’installation</t>
  </si>
  <si>
    <t>Les valeurs nominales identifiées permettent d’optimiser le fonctionnement de l’installation, de dimensionner des matériels, de déterminer les moyens de mesures, d’assurer la protection des personnes et des biens</t>
  </si>
  <si>
    <t>AC253</t>
  </si>
  <si>
    <t>AC251</t>
  </si>
  <si>
    <t>AC252</t>
  </si>
  <si>
    <t>Les conventions de représentation sont respectées</t>
  </si>
  <si>
    <t>Les schémas fluidiques et électriques et/ou les croquis sont exploitables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</si>
  <si>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</si>
  <si>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</si>
  <si>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AC273</t>
  </si>
  <si>
    <t>AC271</t>
  </si>
  <si>
    <t>AC272</t>
  </si>
  <si>
    <t>La solution technique proposée intègre les enjeux d’efficacité énergétique</t>
  </si>
  <si>
    <t>La modification est approuvée et portée au dossier technique</t>
  </si>
  <si>
    <t>AC261</t>
  </si>
  <si>
    <t>AC262</t>
  </si>
  <si>
    <t>AC311</t>
  </si>
  <si>
    <t>AC312</t>
  </si>
  <si>
    <t>AC313</t>
  </si>
  <si>
    <t>AC314</t>
  </si>
  <si>
    <t>AC315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</si>
  <si>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</si>
  <si>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</si>
  <si>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</si>
  <si>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AC321</t>
  </si>
  <si>
    <t>AC334</t>
  </si>
  <si>
    <t>AC331</t>
  </si>
  <si>
    <t>AC332</t>
  </si>
  <si>
    <t>AC333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</si>
  <si>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</si>
  <si>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</si>
  <si>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</si>
  <si>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</si>
  <si>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AC411</t>
  </si>
  <si>
    <t>AC412</t>
  </si>
  <si>
    <t>AC413</t>
  </si>
  <si>
    <t>AC414</t>
  </si>
  <si>
    <t>AC415</t>
  </si>
  <si>
    <t>AC416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</si>
  <si>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</si>
  <si>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</si>
  <si>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</si>
  <si>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</si>
  <si>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</si>
  <si>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 xml:space="preserve">Les risques propres à l’intervention sont analysés </t>
  </si>
  <si>
    <t>Actions</t>
  </si>
  <si>
    <t>Indicateurs de performance</t>
  </si>
  <si>
    <t>Les matériels, les produits et les outillages choisis sont adaptés à l’intervention</t>
  </si>
  <si>
    <t>Code Actions</t>
  </si>
  <si>
    <t>Compétence</t>
  </si>
  <si>
    <t>N°</t>
  </si>
  <si>
    <t>S22</t>
  </si>
  <si>
    <t>S33</t>
  </si>
  <si>
    <t>S44</t>
  </si>
  <si>
    <t>S21</t>
  </si>
  <si>
    <t>S23</t>
  </si>
  <si>
    <t>S24</t>
  </si>
  <si>
    <t>S25</t>
  </si>
  <si>
    <t>S26</t>
  </si>
  <si>
    <t>S27</t>
  </si>
  <si>
    <t>S28</t>
  </si>
  <si>
    <t>S29</t>
  </si>
  <si>
    <t>S31</t>
  </si>
  <si>
    <t>S32</t>
  </si>
  <si>
    <t>S34</t>
  </si>
  <si>
    <t>S35</t>
  </si>
  <si>
    <t>S41</t>
  </si>
  <si>
    <t>S42</t>
  </si>
  <si>
    <t>S43</t>
  </si>
  <si>
    <t>S45</t>
  </si>
  <si>
    <t>S46</t>
  </si>
  <si>
    <t>S51</t>
  </si>
  <si>
    <t>S52</t>
  </si>
  <si>
    <t>S53</t>
  </si>
  <si>
    <t>S61</t>
  </si>
  <si>
    <t>S62</t>
  </si>
  <si>
    <t>S71</t>
  </si>
  <si>
    <t>S73</t>
  </si>
  <si>
    <t>S74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</si>
  <si>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</si>
  <si>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</si>
  <si>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</si>
  <si>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S6 : Méthodes et procédures d’intervention </t>
  </si>
  <si>
    <t>S7 : Qualité - sécurité</t>
  </si>
  <si>
    <t xml:space="preserve">S4 : Principes scientifiques et techniques </t>
  </si>
  <si>
    <t>S6 : Méthodes et procédures d’intervention</t>
  </si>
  <si>
    <t xml:space="preserve">S5 : Méthodes et procédures des modifications </t>
  </si>
  <si>
    <t>Choisir les matériels, les équipements et les outillages</t>
  </si>
  <si>
    <t>Déterminer les conditions de l’opération dans son contexte</t>
  </si>
  <si>
    <t>Analyser les données techniques de l’installation</t>
  </si>
  <si>
    <t>Organiser son intervention en toute sécurité</t>
  </si>
  <si>
    <t>Se référer à la feuille Compétences</t>
  </si>
  <si>
    <t xml:space="preserve">Pour le choix : </t>
  </si>
  <si>
    <t>Se référer à la feuille Savoirs</t>
  </si>
  <si>
    <t>L’entreprise</t>
  </si>
  <si>
    <t>Les intervenants</t>
  </si>
  <si>
    <t>ENVIRONNEMENT DE TRAVAIL</t>
  </si>
  <si>
    <t>Les étapes d’une intervention</t>
  </si>
  <si>
    <t>Les procédures administratives</t>
  </si>
  <si>
    <t>Les qualifications, garanties et responsabilités</t>
  </si>
  <si>
    <t>ENJEUX ÉNERGÉTIQUES ET ENVIRONNEMENTAUX</t>
  </si>
  <si>
    <t>La réglementation énergétique et environnementale</t>
  </si>
  <si>
    <t>L’impact environnemental d’une activité</t>
  </si>
  <si>
    <t>La démarche éco-responsable en entreprise</t>
  </si>
  <si>
    <t>Les énergies utilisées</t>
  </si>
  <si>
    <t>Le fonctionnement thermique du bâti</t>
  </si>
  <si>
    <t>La réglementation thermique</t>
  </si>
  <si>
    <t>L’impact sur la production du bâti neuf</t>
  </si>
  <si>
    <t>La gestion de l’environnement du site et des déchets produits</t>
  </si>
  <si>
    <t>L’impact sur les bâtiments existants</t>
  </si>
  <si>
    <t>S3 - ANALYSE ET EXPLOITATION TECHNIQUE</t>
  </si>
  <si>
    <t>L’analyse fonctionnelle et structurelle</t>
  </si>
  <si>
    <t>La représentation graphique et numérique</t>
  </si>
  <si>
    <t>L’exploitation des documents graphiques et numériques</t>
  </si>
  <si>
    <t>L’élaboration de plans et de schémas fluidiques</t>
  </si>
  <si>
    <t>L’élaboration de schémas électriques</t>
  </si>
  <si>
    <t>PRINCIPES SCIENTIFIQUE ET TECHNIQUE</t>
  </si>
  <si>
    <t>Le confort de l’habitat</t>
  </si>
  <si>
    <t>Les circuits thermodynamiques</t>
  </si>
  <si>
    <t>Les installations et équipements électriques</t>
  </si>
  <si>
    <t>Les réseaux hydrauliques</t>
  </si>
  <si>
    <t>Les réseaux aérauliques</t>
  </si>
  <si>
    <t>Les systèmes de traitement de l’air</t>
  </si>
  <si>
    <t>MÉTHODES ET PROCÉDURES DES MODIFICATIONS</t>
  </si>
  <si>
    <t>Les raccordements fluidiques</t>
  </si>
  <si>
    <t>Les essais d’étanchéité</t>
  </si>
  <si>
    <t>Les raccordements électriques</t>
  </si>
  <si>
    <t>MÉTHODES ET PROCÉDURES D’INTERVENTION</t>
  </si>
  <si>
    <t>La stratégie, l’organisation et les méthodes de maintenance</t>
  </si>
  <si>
    <t>Les opérations d’exploitation, de mise en service et de maintenance</t>
  </si>
  <si>
    <t>QUALITÉ – SÉCURITÉ</t>
  </si>
  <si>
    <t>Le processus qualité</t>
  </si>
  <si>
    <t>La santé et la sécurité au travail</t>
  </si>
  <si>
    <t>Les habilitations et les certifications</t>
  </si>
  <si>
    <t>S4 : Principes scientifiques et techniques</t>
  </si>
  <si>
    <t>A1T11</t>
  </si>
  <si>
    <t>A1T12</t>
  </si>
  <si>
    <t>A1T13</t>
  </si>
  <si>
    <t>A1T14</t>
  </si>
  <si>
    <t>A1T15</t>
  </si>
  <si>
    <t>A1T21</t>
  </si>
  <si>
    <t>A1T22</t>
  </si>
  <si>
    <t>A1T23</t>
  </si>
  <si>
    <t>A1T24</t>
  </si>
  <si>
    <t>A1T31</t>
  </si>
  <si>
    <t>A1T32</t>
  </si>
  <si>
    <t>A1T33</t>
  </si>
  <si>
    <t>A1T34</t>
  </si>
  <si>
    <t>A1T35</t>
  </si>
  <si>
    <t>A1T41</t>
  </si>
  <si>
    <t>A1T42</t>
  </si>
  <si>
    <t>A1T43</t>
  </si>
  <si>
    <t>A1T44</t>
  </si>
  <si>
    <t>A1T51</t>
  </si>
  <si>
    <t>A1T52</t>
  </si>
  <si>
    <t>A1T53</t>
  </si>
  <si>
    <t>A1T54</t>
  </si>
  <si>
    <t>Se référer à la feuille Tâches</t>
  </si>
  <si>
    <t>Logiciels</t>
  </si>
  <si>
    <t>Dossier Technique</t>
  </si>
  <si>
    <t>Supports d'enregistrement</t>
  </si>
  <si>
    <t>Dossier QHSE et ICPE</t>
  </si>
  <si>
    <t>A compléter</t>
  </si>
  <si>
    <t>T1</t>
  </si>
  <si>
    <t>T2</t>
  </si>
  <si>
    <t>T3</t>
  </si>
  <si>
    <t>T4</t>
  </si>
  <si>
    <t>T5</t>
  </si>
  <si>
    <t xml:space="preserve">Présence du dossier ressources : </t>
  </si>
  <si>
    <t xml:space="preserve">Compétences possibles </t>
  </si>
  <si>
    <t>Rappel Tâches</t>
  </si>
  <si>
    <t>C1; C3 ; C4</t>
  </si>
  <si>
    <t>Compétence choisie</t>
  </si>
  <si>
    <t>Modification</t>
  </si>
  <si>
    <t>Savoirs associés</t>
  </si>
  <si>
    <t>S1 ; S2 ; S3 ; S6 ; S7</t>
  </si>
  <si>
    <t xml:space="preserve">S1 ; S3 ; S4 ; S6 </t>
  </si>
  <si>
    <t>S1 ; S3 ; S4 ; S6</t>
  </si>
  <si>
    <t xml:space="preserve">S5 ; S6 ; S7 </t>
  </si>
  <si>
    <t>S5 ; S6 ; S7</t>
  </si>
  <si>
    <t>S1 ; S2 ; S3 ; S5 ; S6 ; S7</t>
  </si>
  <si>
    <t>Savoirs possibles</t>
  </si>
  <si>
    <t>Savoirs choisis</t>
  </si>
  <si>
    <t>Action</t>
  </si>
  <si>
    <t>Calcul Niveau</t>
  </si>
  <si>
    <t xml:space="preserve">Niveau </t>
  </si>
  <si>
    <t>Total</t>
  </si>
  <si>
    <t>% de répartition dans la compétence</t>
  </si>
  <si>
    <t>Poids des questions</t>
  </si>
  <si>
    <t>Calcul</t>
  </si>
  <si>
    <t>Noms, prénoms des autres concepteurs :</t>
  </si>
  <si>
    <t>ADRESSE DU LYCEE :</t>
  </si>
  <si>
    <t xml:space="preserve">N° portable </t>
  </si>
  <si>
    <t xml:space="preserve">La production d’eau chaude sanitaire est réalisée de manière centralisée. </t>
  </si>
  <si>
    <t xml:space="preserve">Type </t>
  </si>
  <si>
    <t>Sur poste / En ligne</t>
  </si>
  <si>
    <t>Parties</t>
  </si>
  <si>
    <t>Clic sur la case</t>
  </si>
  <si>
    <t xml:space="preserve">Choix des tâches : </t>
  </si>
  <si>
    <t>Compléter les cases concernées C1 ou Ci</t>
  </si>
  <si>
    <t xml:space="preserve">Compléter les cases </t>
  </si>
  <si>
    <t>Niveau proposé par compétence  -&gt;</t>
  </si>
  <si>
    <t>Simulation évaluation (x dans la case)</t>
  </si>
  <si>
    <t>En cas d'erreur, modifier dans le scénario</t>
  </si>
  <si>
    <t>Attention, un seule croix par ligne</t>
  </si>
  <si>
    <t>Bac Pro MEE</t>
  </si>
  <si>
    <t>Etape 1</t>
  </si>
  <si>
    <t>Choix du support</t>
  </si>
  <si>
    <t>Ouvrir l'onglet 1. Présentation générale</t>
  </si>
  <si>
    <t>Compléter toutes les cases en jaune clair, écriture rouge</t>
  </si>
  <si>
    <t>Etape 2</t>
  </si>
  <si>
    <t>Problématisation</t>
  </si>
  <si>
    <t>Ouvrir l'onglet 2. Problématisation</t>
  </si>
  <si>
    <t>Compléter les ressources nécessaires pour traiter votre sujet</t>
  </si>
  <si>
    <t>2.1</t>
  </si>
  <si>
    <t>2.2</t>
  </si>
  <si>
    <t>2.3</t>
  </si>
  <si>
    <t>1.1</t>
  </si>
  <si>
    <t>1.2</t>
  </si>
  <si>
    <t xml:space="preserve">1.3 </t>
  </si>
  <si>
    <t>Décrire le contexte en lien avec votre support</t>
  </si>
  <si>
    <t xml:space="preserve">Scénario </t>
  </si>
  <si>
    <t>Ouvrir l'onglet 3. Scénario</t>
  </si>
  <si>
    <t xml:space="preserve">Choisir la compétence détaillée que vous souhaitez traiter au regard de chaque Tâche choisie </t>
  </si>
  <si>
    <t>2.4</t>
  </si>
  <si>
    <t>Etape 3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</si>
  <si>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</si>
  <si>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</si>
  <si>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3.1</t>
  </si>
  <si>
    <t>3.2</t>
  </si>
  <si>
    <t xml:space="preserve">3.3 </t>
  </si>
  <si>
    <t xml:space="preserve">3.4 </t>
  </si>
  <si>
    <t>Le poids est en lien avec la compétence choisie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</si>
  <si>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</si>
  <si>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</si>
  <si>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</si>
  <si>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</si>
  <si>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La simulation vous permet de vérifier les résultats par action au sein de chaque compétence, pour plusieurs scénarios possibles</t>
  </si>
  <si>
    <t>Colonne1</t>
  </si>
  <si>
    <t>1</t>
  </si>
  <si>
    <t>2</t>
  </si>
  <si>
    <t>3</t>
  </si>
  <si>
    <t>4</t>
  </si>
  <si>
    <t>C12</t>
  </si>
  <si>
    <t>C23</t>
  </si>
  <si>
    <t>C34</t>
  </si>
  <si>
    <t xml:space="preserve">Pour les cases à sélections, cliquer sur la case jaune clair, puis faites votre choix en cliquant sur l'ascenceur (flèches grises à droite) qui vous dévoile les choix possibles. </t>
  </si>
  <si>
    <t>Choisir les savoirs associés au regard des compétences choisies</t>
  </si>
  <si>
    <t>Cet onglet vous permet de simuler votre bârème au regard des poids données aux questions</t>
  </si>
  <si>
    <t>Désignation de l'action</t>
  </si>
  <si>
    <t>A2</t>
  </si>
  <si>
    <t>EXPLOITATION ET MISE EN SERVICE</t>
  </si>
  <si>
    <t>A2T1 : Réceptionner et vérifier les matériels</t>
  </si>
  <si>
    <t>A2T2 : Implanter les appareils et les accessoires</t>
  </si>
  <si>
    <t>A2T11</t>
  </si>
  <si>
    <t>A2T12</t>
  </si>
  <si>
    <t>A2T13</t>
  </si>
  <si>
    <t>A2T21</t>
  </si>
  <si>
    <t>A2T22</t>
  </si>
  <si>
    <t>A2T23</t>
  </si>
  <si>
    <t>A2T24</t>
  </si>
  <si>
    <t>A2T31</t>
  </si>
  <si>
    <t>A2T32</t>
  </si>
  <si>
    <t>A2T33</t>
  </si>
  <si>
    <t>A2T34</t>
  </si>
  <si>
    <t>A2T41</t>
  </si>
  <si>
    <t>A2T42</t>
  </si>
  <si>
    <t>A2T43</t>
  </si>
  <si>
    <t>A2T44</t>
  </si>
  <si>
    <t>A2T51</t>
  </si>
  <si>
    <t>A2T52</t>
  </si>
  <si>
    <t>A2T53</t>
  </si>
  <si>
    <t>A2T3 : Réaliser des modifications sur les réseaux fluidiques</t>
  </si>
  <si>
    <t>A2T4 : Câbler, raccorder les équipements électriques</t>
  </si>
  <si>
    <t>A2T5 : Agir de manière éco-responsable</t>
  </si>
  <si>
    <t>T6</t>
  </si>
  <si>
    <t>C5</t>
  </si>
  <si>
    <t>T7</t>
  </si>
  <si>
    <t>C6</t>
  </si>
  <si>
    <t>T8</t>
  </si>
  <si>
    <t>C7</t>
  </si>
  <si>
    <t>T9</t>
  </si>
  <si>
    <t>C8</t>
  </si>
  <si>
    <t>C9</t>
  </si>
  <si>
    <t>C10</t>
  </si>
  <si>
    <t>A2T61</t>
  </si>
  <si>
    <t>C11</t>
  </si>
  <si>
    <t>A2T62</t>
  </si>
  <si>
    <t>A2T63</t>
  </si>
  <si>
    <t>C13</t>
  </si>
  <si>
    <t>A2T64</t>
  </si>
  <si>
    <t>A2T65</t>
  </si>
  <si>
    <t>A2T6 : Réaliser les opérations préalables à la mise en service et/ou l’arrêt de l’installation</t>
  </si>
  <si>
    <t>A2T71</t>
  </si>
  <si>
    <t>A2T72</t>
  </si>
  <si>
    <t>A2T73</t>
  </si>
  <si>
    <t>A2T7 : Réaliser la mise en service et/ou l’arrêt de l’installation</t>
  </si>
  <si>
    <t>A2T81</t>
  </si>
  <si>
    <t>A2T82</t>
  </si>
  <si>
    <t>A2T83</t>
  </si>
  <si>
    <t>A2T91</t>
  </si>
  <si>
    <t>A2T9 : Réaliser des mesurages électriques</t>
  </si>
  <si>
    <t>Vérifier la conformité d’une livraison en comparant le matériel commandé et le matériel livré</t>
  </si>
  <si>
    <t>Vérifier l’état des fournitures</t>
  </si>
  <si>
    <t>Vérifier l’outillage nécessaire à la réalisation des opérations</t>
  </si>
  <si>
    <t>Situer l’installation dans son environnement</t>
  </si>
  <si>
    <t>Repérer l’implantation des appareils</t>
  </si>
  <si>
    <t>Implanter les matériels et les accessoires</t>
  </si>
  <si>
    <t>Effectuer les contrôles associés</t>
  </si>
  <si>
    <t>Réaliser le façonnage des réseaux fluidiques</t>
  </si>
  <si>
    <t>Intégrer la modification au réseau fluidique</t>
  </si>
  <si>
    <t>Réaliser le raccordement fluidique des appareils</t>
  </si>
  <si>
    <t>Effectuer les contrôles associés (étanchéité, conformité de l’installation…)</t>
  </si>
  <si>
    <t>Repérer les contraintes de câblage et de raccordement</t>
  </si>
  <si>
    <t>Câbler et raccorder les matériels électriques</t>
  </si>
  <si>
    <t>Adapter, si nécessaire, le câblage et le raccordement</t>
  </si>
  <si>
    <t>Respecter les procédures liées aux obligations environnementales</t>
  </si>
  <si>
    <t>Trier et évacuer les déchets générés par son activité</t>
  </si>
  <si>
    <t>Éviter le gaspillage des matières premières et des énergies</t>
  </si>
  <si>
    <t>Contrôler la conformité des réseaux fluidiques et électriques</t>
  </si>
  <si>
    <t>Analyser les risques professionnels</t>
  </si>
  <si>
    <t>Prérégler les appareils de régulation et de sécurité</t>
  </si>
  <si>
    <t>Effectuer la charge du réseau fluidique du système</t>
  </si>
  <si>
    <t>Réaliser les modes opératoires concernant : les essais de résistance à la pression ; les essais d’étanchéité ; le tirage à vide ; le contrôle d’isolement et d’ordre des phases ; la mise en service et de l’arrêt de l’installation</t>
  </si>
  <si>
    <t>A2T74</t>
  </si>
  <si>
    <t>A2T75</t>
  </si>
  <si>
    <t>A2T76</t>
  </si>
  <si>
    <t>A2T77</t>
  </si>
  <si>
    <t>A2T78</t>
  </si>
  <si>
    <t>Respecter les règles de sécurité</t>
  </si>
  <si>
    <t>Mettre en service l’installation</t>
  </si>
  <si>
    <t>Compléter la charge du réseau fluidique</t>
  </si>
  <si>
    <t>Ajuster les réglages des systèmes de régulation et de sécurité</t>
  </si>
  <si>
    <t>Réaliser les mesures nécessaires pour valider le fonctionnement de l’installation</t>
  </si>
  <si>
    <t>Optimiser le fonctionnement de l’installation</t>
  </si>
  <si>
    <t>Compléter la fiche d’intervention/bordereau de suivi de déchet dangereux</t>
  </si>
  <si>
    <t>Rédiger un rapport de mise en service, un bon de travail</t>
  </si>
  <si>
    <t>Réaliser une campagne de mesures lors d’un contrôle périodique, d’une panne ou d’une intervention ou d’une optimisation de l’installation</t>
  </si>
  <si>
    <t>Réaliser périodiquement les relevés de consommations d’eau, d’électricité, d’énergie, de consommables (produits de traitement d’eau, huile, sel, ...)</t>
  </si>
  <si>
    <t>A2T84</t>
  </si>
  <si>
    <t>A2T85</t>
  </si>
  <si>
    <t>Suivre les ratios d’énergie par rapport aux engagements contractuels</t>
  </si>
  <si>
    <t>Interpréter les écarts</t>
  </si>
  <si>
    <t>Optimiser les réglages appropriés</t>
  </si>
  <si>
    <t>Retranscrire les valeurs de réglages et d’état des éléments de l’installation dans le guide de conduite</t>
  </si>
  <si>
    <t>E31.b : mise en service et exploitation de l’installation</t>
  </si>
  <si>
    <t>E31.a.1 : modification fluidique d’une installation</t>
  </si>
  <si>
    <t>E31.b : 4h00</t>
  </si>
  <si>
    <t>E31.a.2 : modification électrique d’une installation</t>
  </si>
  <si>
    <t>A2T8 : Piloter l’installation avec un rendement énergétique global optimum dans le respect de l’environnement</t>
  </si>
  <si>
    <t>C7 ; C8 ; C9</t>
  </si>
  <si>
    <t>C8 ; C9</t>
  </si>
  <si>
    <t>S2 ; S5 ; S7</t>
  </si>
  <si>
    <t xml:space="preserve">S2 ; S5 ; S6 ; S7 </t>
  </si>
  <si>
    <t>S2 ; S5 ; S6 ; S8</t>
  </si>
  <si>
    <t>S2 ; S5 ; S6 ; S7</t>
  </si>
  <si>
    <t>S2 ; S4 ; S5 ; S6 ; S7</t>
  </si>
  <si>
    <t>S4 ; S6 ; S7</t>
  </si>
  <si>
    <t>E32.a.1 : maintenance corrective partie écrite</t>
  </si>
  <si>
    <t>E32.a.2 : maintenance corrective partie pratique</t>
  </si>
  <si>
    <t>E32.b : maintenance préventive</t>
  </si>
  <si>
    <t>A3</t>
  </si>
  <si>
    <t>MAINTENANCE</t>
  </si>
  <si>
    <t>A3T11</t>
  </si>
  <si>
    <t>A3T12</t>
  </si>
  <si>
    <t>A3T13</t>
  </si>
  <si>
    <t>A3T21</t>
  </si>
  <si>
    <t>A3T22</t>
  </si>
  <si>
    <t>A3T23</t>
  </si>
  <si>
    <t>A3T24</t>
  </si>
  <si>
    <t>A4</t>
  </si>
  <si>
    <t>COMMUNICATION</t>
  </si>
  <si>
    <t>A4T31</t>
  </si>
  <si>
    <t>A4T32</t>
  </si>
  <si>
    <t>A4T33</t>
  </si>
  <si>
    <t>A4T51</t>
  </si>
  <si>
    <t>A4T52</t>
  </si>
  <si>
    <t>A4T53</t>
  </si>
  <si>
    <t>A3T1 : Réaliser une opération de maintenance préventive</t>
  </si>
  <si>
    <t>A3T2 : Réaliser une opération de maintenance corrective</t>
  </si>
  <si>
    <t>A4T1 : Rendre compte oralement à l’interne et à l’externe du déroulement de l’intervention</t>
  </si>
  <si>
    <t>A4T2 : Renseigner les documents techniques et réglementaires</t>
  </si>
  <si>
    <t>A4T3 : Conseiller le client et/ou l’exploitant</t>
  </si>
  <si>
    <t>Collecter les informations nécessaires : écouter et questionner le client sur son besoin, ses usages ; interpréter la demande</t>
  </si>
  <si>
    <t>Conseiller le client</t>
  </si>
  <si>
    <t>Proposer une solution technique</t>
  </si>
  <si>
    <t>Transmettre les informations à la hiérarchie</t>
  </si>
  <si>
    <t>A3T14</t>
  </si>
  <si>
    <t>A4T54</t>
  </si>
  <si>
    <t>Consulter le registre de l’installation et consigner les informations</t>
  </si>
  <si>
    <t>Compléter les fiches CERFA réglementaires</t>
  </si>
  <si>
    <t>Compléter et apposer les vignettes de contrôle d’étanchéité</t>
  </si>
  <si>
    <t>Étiqueter les installations conformément à la réglementation</t>
  </si>
  <si>
    <t>Renseigner un rapport d’intervention</t>
  </si>
  <si>
    <t>Mettre à jour le dossier technique</t>
  </si>
  <si>
    <t>Recenser les informations à connaître sur le déroulement des opérations (préparation, difficultés, contraintes dues aux autres intervenants …)</t>
  </si>
  <si>
    <t>Expliquer l’état d’avancement des opérations, leurs contraintes et leurs difficultés à la hiérarchie (réunion de chantier, opérations de mise en service, de maintenance …)</t>
  </si>
  <si>
    <t>Expliquer au client (ou à l’utilisateur) le fonctionnement, le bon usage et les contraintes techniques d’utilisation de l’installation</t>
  </si>
  <si>
    <t>A3T25</t>
  </si>
  <si>
    <t>A3T26</t>
  </si>
  <si>
    <t>A3T27</t>
  </si>
  <si>
    <t>A3T28</t>
  </si>
  <si>
    <t>A3T29</t>
  </si>
  <si>
    <t>A3T30</t>
  </si>
  <si>
    <t>S’informer auprès du client sur la nature du dysfonctionnement</t>
  </si>
  <si>
    <t>Analyser l’environnement de travail et les conditions de la maintenance</t>
  </si>
  <si>
    <t>Analyser les risques liés à l’intervention</t>
  </si>
  <si>
    <t>Réaliser la consignation de l’installation</t>
  </si>
  <si>
    <t>Réaliser le dépannage : analyser les informations, diagnostiquer le dysfonctionnement, déterminer la procédure d’intervention, approvisionner en matériels, équipements et outillages</t>
  </si>
  <si>
    <t>Réparer l’installation en effectuant, si nécessaire, le transfert de fluides frigorigènes</t>
  </si>
  <si>
    <t>Remettre en service et contrôler le fonctionnement</t>
  </si>
  <si>
    <t>Proposer un mode de fonctionnement palliatif permettant la continuité de service et conforme aux règles de sécurité</t>
  </si>
  <si>
    <t>Compléter les documents afférents à l’intervention (fiche d’intervention, registre, traçabilité des déchets et bon de travail, …)</t>
  </si>
  <si>
    <t>A3T15</t>
  </si>
  <si>
    <t>A3T16</t>
  </si>
  <si>
    <t>A3T17</t>
  </si>
  <si>
    <t>A3T18</t>
  </si>
  <si>
    <t>A3T19</t>
  </si>
  <si>
    <t>A3T20</t>
  </si>
  <si>
    <t>Identifier les opérations prédéfinies liées au contrat de maintenance</t>
  </si>
  <si>
    <t>Analyser l’environnement de travail et les conditions de la maintenance et d’exploitation de l’installation</t>
  </si>
  <si>
    <t>Approvisionner en matériels, équipements et outillages</t>
  </si>
  <si>
    <t>Réaliser les opérations de maintenance préventive d’ordre technique et réglementaire : contrôle périodique d’étanchéité, analyse de la combustion, contrôles de sécurité et de protection des personnes</t>
  </si>
  <si>
    <t>Manipuler des fluides frigorigènes et caloporteurs</t>
  </si>
  <si>
    <t>Remplacer les consommables</t>
  </si>
  <si>
    <t>Compléter les documents afférents à l’intervention (fiche d’intervention, registre et bon de travail, traçabilité des déchets…)</t>
  </si>
  <si>
    <t>S8 : Communication</t>
  </si>
  <si>
    <t xml:space="preserve">S1 ; S2 ; S4 ; S5 ; S6 ; S7 ; S8 </t>
  </si>
  <si>
    <t xml:space="preserve">S1 ; S2 ; S4 ; S5 ; S8 </t>
  </si>
  <si>
    <t>S1 ; S2 ; S4 ; S5 ; S6 ; S7 ; S8</t>
  </si>
  <si>
    <t xml:space="preserve">S8 </t>
  </si>
  <si>
    <t xml:space="preserve">COMMUNICATION </t>
  </si>
  <si>
    <t>S8</t>
  </si>
  <si>
    <t>AC511</t>
  </si>
  <si>
    <t>AC512</t>
  </si>
  <si>
    <t>AC513</t>
  </si>
  <si>
    <t>AC514</t>
  </si>
  <si>
    <t>A31.a</t>
  </si>
  <si>
    <t>Contrôler la conformité des matériels, des équipements, et des produits livrés</t>
  </si>
  <si>
    <t>Les caractéristiques techniques sont vérifiées</t>
  </si>
  <si>
    <t>Les quantités sont contrôlées</t>
  </si>
  <si>
    <t>Les éventuelles anomalies sont consignées</t>
  </si>
  <si>
    <t>Les bons de livraison, bons de garantie et notices techniques sont recueillis et transmis</t>
  </si>
  <si>
    <t>AC611</t>
  </si>
  <si>
    <t>AC612</t>
  </si>
  <si>
    <t>Gérer les stocks pour les interventions</t>
  </si>
  <si>
    <t>Les accès et les circulations sont préservés</t>
  </si>
  <si>
    <t>Les conditions de stockage données sont respectées</t>
  </si>
  <si>
    <t>Les principes de la prévention des risques liés à l’activité physique (PRAP) sont appliqués</t>
  </si>
  <si>
    <t>La qualité des stocks est vérifiée</t>
  </si>
  <si>
    <t>La protection des personnes et des biens et de l’environnement est assurée</t>
  </si>
  <si>
    <t>AC521</t>
  </si>
  <si>
    <t>AC522</t>
  </si>
  <si>
    <t>AC523</t>
  </si>
  <si>
    <t>AC524</t>
  </si>
  <si>
    <t>AC525</t>
  </si>
  <si>
    <t>C5: Gérer les approvisionnements</t>
  </si>
  <si>
    <t>A2T1</t>
  </si>
  <si>
    <t>A4T1</t>
  </si>
  <si>
    <t>A4T2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</si>
  <si>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</si>
  <si>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</si>
  <si>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Les fixations sont adaptées à la nature de la paroi, aux charges et aux prescriptions du fabricant</t>
  </si>
  <si>
    <t>Les réseaux sont façonnés, posés et raccordés conformément aux consignes de la hiérarchie, aux prescriptions techniques, réglementaires et aux normes en vigueur</t>
  </si>
  <si>
    <t>Le matériel électrique est câblé et raccordé conformément aux consignes de la hiérarchie, et aux prescriptions techniques, réglementaires et aux normes en vigueur</t>
  </si>
  <si>
    <t>Le travail est soigné, le niveau de qualité attendu est atteint</t>
  </si>
  <si>
    <t>Réaliser les modifications des réseaux fluidiques et les câblages électriques</t>
  </si>
  <si>
    <t>AC621</t>
  </si>
  <si>
    <t>AC622</t>
  </si>
  <si>
    <t>AC623</t>
  </si>
  <si>
    <t>AC624</t>
  </si>
  <si>
    <t>C6: Réaliser une modification de manière éco-responsable</t>
  </si>
  <si>
    <t>Opérer avec une attitude écoresponsable</t>
  </si>
  <si>
    <t>AC631</t>
  </si>
  <si>
    <t>AC632</t>
  </si>
  <si>
    <t>AC633</t>
  </si>
  <si>
    <t>Les déchets sont triés et évacués de manière sélective conformément à la réglementation et aux normes en vigueur</t>
  </si>
  <si>
    <t>Les consommables sont utilisés sans gaspillage</t>
  </si>
  <si>
    <t>Le maintien de la qualité thermique de l’enveloppe est assurée</t>
  </si>
  <si>
    <t>A2T2</t>
  </si>
  <si>
    <t>A2T3</t>
  </si>
  <si>
    <t>A2 : Exploitation et mise en service de l’installation</t>
  </si>
  <si>
    <t>A1 : Préparation des opérations à réaliser</t>
  </si>
  <si>
    <t>A2T4</t>
  </si>
  <si>
    <t>A2T5</t>
  </si>
  <si>
    <t>A31.b</t>
  </si>
  <si>
    <t>AC711</t>
  </si>
  <si>
    <t>AC712</t>
  </si>
  <si>
    <t>AC713</t>
  </si>
  <si>
    <t>Mise en service et exploitation de l’installation</t>
  </si>
  <si>
    <t>Modification d’une installation</t>
  </si>
  <si>
    <t>Préparation d'une intervention</t>
  </si>
  <si>
    <t>C7 : Réaliser les opérations de mise en service et d’arrêt de l’installation</t>
  </si>
  <si>
    <t>C8 : Contrôler les grandeurs caractéristiques de l’installation</t>
  </si>
  <si>
    <t>A2T6</t>
  </si>
  <si>
    <t>A2T7</t>
  </si>
  <si>
    <t>C9 : Effectuer les réglages adaptés</t>
  </si>
  <si>
    <t>A2T9</t>
  </si>
  <si>
    <t>A2T8</t>
  </si>
  <si>
    <t>Contrôler la conformité des réalisations sur les réseaux fluidiques et les installations électriques</t>
  </si>
  <si>
    <t>Les réseaux, les installations et les contrôles sont identifiés</t>
  </si>
  <si>
    <t>Les contrôles des réalisations sont effectués et conformes aux normes en vigueur</t>
  </si>
  <si>
    <t>La sécurité des biens et des personnes est assurée</t>
  </si>
  <si>
    <t>AC721</t>
  </si>
  <si>
    <t>AC722</t>
  </si>
  <si>
    <t>AC723</t>
  </si>
  <si>
    <t>Appliquer les mesures de prévention des risques professionnels</t>
  </si>
  <si>
    <t>Les mesures de prévention sont adaptées au contexte de l’intervention</t>
  </si>
  <si>
    <t>Les aléas de l’environnement sont pris en compte</t>
  </si>
  <si>
    <t>Les anomalies sont signalées à la hiérarchie</t>
  </si>
  <si>
    <t>AC731</t>
  </si>
  <si>
    <t>Les modes opératoires sont réalisés et conformes aux règles en vigueur</t>
  </si>
  <si>
    <t>AC741</t>
  </si>
  <si>
    <t>AC742</t>
  </si>
  <si>
    <t>AC743</t>
  </si>
  <si>
    <t>Les préréglages sont réalisés dans le respect des normes et la réglementation en vigueur</t>
  </si>
  <si>
    <t>Les préréglages permettent une mise en service de toute ou partie de l’installation</t>
  </si>
  <si>
    <t>La sécurité des personnes et des biens est assurée</t>
  </si>
  <si>
    <t>AC751</t>
  </si>
  <si>
    <t>AC752</t>
  </si>
  <si>
    <t>AC753</t>
  </si>
  <si>
    <t>La précharge est réalisée suivant les normes en vigueur</t>
  </si>
  <si>
    <t>La précharge permet la mise en service de l’installation</t>
  </si>
  <si>
    <t>La protection de l’environnement est respectée</t>
  </si>
  <si>
    <t>Réaliser les opérations de mise en service et/ou d’arrêt de l’installation</t>
  </si>
  <si>
    <t>AC761</t>
  </si>
  <si>
    <t>Les consignations (déconsignations) sont réalisées</t>
  </si>
  <si>
    <t>Les protocoles de mise en service et/ou d’arrêt sont respectés</t>
  </si>
  <si>
    <t>La sécurité des usagers et de l’installation est assurée tout au long de l’opération</t>
  </si>
  <si>
    <t>Les informations sont transmises</t>
  </si>
  <si>
    <t>AC762</t>
  </si>
  <si>
    <t>AC763</t>
  </si>
  <si>
    <t>AC764</t>
  </si>
  <si>
    <t>AC811</t>
  </si>
  <si>
    <t>Identifier les points de mesures sur l’installation électrique et/ou le réseau fluidique</t>
  </si>
  <si>
    <t>AC812</t>
  </si>
  <si>
    <t>Les procédés de mesurages identifiés respectent les normes en vigueur et les règles de l’art</t>
  </si>
  <si>
    <t>Les points de mesures identifiés sont conformes au besoin du contrôle</t>
  </si>
  <si>
    <t>Installer des appareils de mesures et de contrôle</t>
  </si>
  <si>
    <t>AC821</t>
  </si>
  <si>
    <t>AC822</t>
  </si>
  <si>
    <t>AC823</t>
  </si>
  <si>
    <t>Les appareils sont installés en suivant les préconisations du fabricant et en respectant les normes en vigueur et les règles de l’art</t>
  </si>
  <si>
    <t>Les protocoles de communication sont paramétrés</t>
  </si>
  <si>
    <t>AC831</t>
  </si>
  <si>
    <t>AC832</t>
  </si>
  <si>
    <t>AC833</t>
  </si>
  <si>
    <t>Les appareils sont utilisés en suivant les préconisations du fabricant et en respectant les normes en vigueur et les règles de l’art</t>
  </si>
  <si>
    <t>La lecture est conforme à la grandeur mesurée</t>
  </si>
  <si>
    <t>Traiter les informations des mesures</t>
  </si>
  <si>
    <t>Les grandeurs mesurées sont consignées dans les supports d’enregistrement</t>
  </si>
  <si>
    <t>Les valeurs sont adaptées aux unités attendues dans les supports d’enregistrement</t>
  </si>
  <si>
    <t>Les calculs de puissance, d’énergie, de débit, de consommation… sont réalisés</t>
  </si>
  <si>
    <t>AC841</t>
  </si>
  <si>
    <t>AC842</t>
  </si>
  <si>
    <t>AC843</t>
  </si>
  <si>
    <t>Comparer les grandeurs mesurées avec les grandeurs caractéristiques nominales attendues</t>
  </si>
  <si>
    <t>AC851</t>
  </si>
  <si>
    <t>L’interprétation de l’écart est caractérisée</t>
  </si>
  <si>
    <t>Effectuer les réglages adaptés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</si>
  <si>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</si>
  <si>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</si>
  <si>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AC921</t>
  </si>
  <si>
    <t>AC931</t>
  </si>
  <si>
    <t>Les réglages permettent le fonctionnement attendu du système</t>
  </si>
  <si>
    <t>Le réglage des sécurités est réalisé, justifié et précis</t>
  </si>
  <si>
    <t>AC932</t>
  </si>
  <si>
    <t>AC941</t>
  </si>
  <si>
    <t>AC942</t>
  </si>
  <si>
    <t>Appliquer les règles de sécurité</t>
  </si>
  <si>
    <t>Toutes les règles de sécurité des personnes et des biens sont appliquées</t>
  </si>
  <si>
    <t>Les règles sur la manipulation des fluides, et les différentes prises de mesures sont respectées</t>
  </si>
  <si>
    <t>A32.a</t>
  </si>
  <si>
    <t>AC1011</t>
  </si>
  <si>
    <t>AC1012</t>
  </si>
  <si>
    <t>AC1013</t>
  </si>
  <si>
    <t>AC1021</t>
  </si>
  <si>
    <t>AC1022</t>
  </si>
  <si>
    <t>AC1023</t>
  </si>
  <si>
    <t>AC1024</t>
  </si>
  <si>
    <t>AC1025</t>
  </si>
  <si>
    <t>AC1111</t>
  </si>
  <si>
    <t>AC1112</t>
  </si>
  <si>
    <t>AC1113</t>
  </si>
  <si>
    <t>AC1114</t>
  </si>
  <si>
    <t>AC1121</t>
  </si>
  <si>
    <t>AC1122</t>
  </si>
  <si>
    <t>AC1211</t>
  </si>
  <si>
    <t>AC1212</t>
  </si>
  <si>
    <t>AC1221</t>
  </si>
  <si>
    <t>AC1222</t>
  </si>
  <si>
    <t>C11 : Réaliser des opérations de maintenance corrective</t>
  </si>
  <si>
    <t>Identifier le site et le lieu de l’intervention</t>
  </si>
  <si>
    <t>Le site, le lieu sont identifiés</t>
  </si>
  <si>
    <t>Les contraintes d’accès sont identifiées</t>
  </si>
  <si>
    <t>L’intervention est identifiée dans le cadre du contrat de maintenance</t>
  </si>
  <si>
    <t>La sécurité des biens et des personnes est prise en compte</t>
  </si>
  <si>
    <t>Constater la défaillance</t>
  </si>
  <si>
    <t>Le dysfonctionnement est identifié</t>
  </si>
  <si>
    <t>AC1131</t>
  </si>
  <si>
    <t>Lister des hypothèses de panne et/ou de dysfonctionnement</t>
  </si>
  <si>
    <t>AC1132</t>
  </si>
  <si>
    <t>AC1133</t>
  </si>
  <si>
    <t>Toutes les hypothèses émises sont pertinentes</t>
  </si>
  <si>
    <t>La hiérarchie des hypothèses identifiées est cohérente</t>
  </si>
  <si>
    <t>AC1141</t>
  </si>
  <si>
    <t>AC1142</t>
  </si>
  <si>
    <t>AC1143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</si>
  <si>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</si>
  <si>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</si>
  <si>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AC1151</t>
  </si>
  <si>
    <t>Gérer la disponibilité des pièces de rechange, des consommables et des outillages nécessaires</t>
  </si>
  <si>
    <t>AC1152</t>
  </si>
  <si>
    <t>AC1153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</si>
  <si>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</si>
  <si>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</si>
  <si>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</si>
  <si>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AC1161</t>
  </si>
  <si>
    <t>Les matériels, équipements et outillages sont approvisionnés* conformément au planning et aux besoins de l’intervention</t>
  </si>
  <si>
    <t>Consigner (déconsigner) le système (électrique, fluidique : gaz, caloporteurs…)</t>
  </si>
  <si>
    <t>AC1171</t>
  </si>
  <si>
    <t>AC1181</t>
  </si>
  <si>
    <t>AC1182</t>
  </si>
  <si>
    <t>AC1183</t>
  </si>
  <si>
    <t>AC1184</t>
  </si>
  <si>
    <t>AC1185</t>
  </si>
  <si>
    <t>AC1186</t>
  </si>
  <si>
    <t>Les matériels, les équipements et les outillages nécessaires à la consignation sont identifiés</t>
  </si>
  <si>
    <t>Les étapes de consignation (déconsignation) sont réalisées en respectant les normes en vigueur</t>
  </si>
  <si>
    <t>La sécurité des usagers, et de l’installation est assurée tout au long de l’opération</t>
  </si>
  <si>
    <t>Les informations sont transmises à la hiérarchie et aux usagers</t>
  </si>
  <si>
    <t>Les documents sont complétés</t>
  </si>
  <si>
    <t>AC1191</t>
  </si>
  <si>
    <t>Effectuer la dépose du composant défectueux</t>
  </si>
  <si>
    <t>AC1192</t>
  </si>
  <si>
    <t>AC1193</t>
  </si>
  <si>
    <t>AC1194</t>
  </si>
  <si>
    <t>AC1195</t>
  </si>
  <si>
    <t>Les opérations préalables sur le système (isolation tout ou partie du système fluidique, vidange, récupération des fluides frigorigènes …) permettent de garantir l’opération de dépose</t>
  </si>
  <si>
    <t>L’opération de remplacement respecte les consignes, le contrat de maintenance, les procédures et les normes en vigueur</t>
  </si>
  <si>
    <t>Les moyens de manutention et l’outillage sont mis en oeuvre et en toute sécurité</t>
  </si>
  <si>
    <t>Le composant défectueux est déposé et prêt à être recyclé</t>
  </si>
  <si>
    <t>Installer le composant de remplacement</t>
  </si>
  <si>
    <t>AC11101</t>
  </si>
  <si>
    <t>AC11102</t>
  </si>
  <si>
    <t>Le composant est remplacé en respectant les normes en vigueur et les contraintes de l’installation*</t>
  </si>
  <si>
    <t>AC11111</t>
  </si>
  <si>
    <t>Remettre en service l’installation</t>
  </si>
  <si>
    <t>AC11112</t>
  </si>
  <si>
    <t>Les informations sont transmises à la hiérarchie et à l’exploitant ou l’usager</t>
  </si>
  <si>
    <t>Les documents techniques et administratifs sont complétés</t>
  </si>
  <si>
    <t>AC11121</t>
  </si>
  <si>
    <t>Opérer le traitement des déchets</t>
  </si>
  <si>
    <t>AC11122</t>
  </si>
  <si>
    <t>AC11113</t>
  </si>
  <si>
    <t>La zone d’intervention est remise en état</t>
  </si>
  <si>
    <t>Les déchets sont évacués de façon éco-responsable et conformément aux règles en vigueur</t>
  </si>
  <si>
    <t>AC11123</t>
  </si>
  <si>
    <t xml:space="preserve">Effectuer la précharge du réseau fluidique du système </t>
  </si>
  <si>
    <t>Réaliser les modes opératoires des essais normatifs nécessaires à la mise en service des installations thermiques, fluidiques et électriques</t>
  </si>
  <si>
    <t>A3T1</t>
  </si>
  <si>
    <t>A4T3</t>
  </si>
  <si>
    <t>Informer de son intervention à l’écrit et/ou à l’oral</t>
  </si>
  <si>
    <t>Interpréter les informations du client sur le dysfonctionnement de l’installation</t>
  </si>
  <si>
    <t>Les événements avant panne sont collectés</t>
  </si>
  <si>
    <t>Les constats sont pris en compte</t>
  </si>
  <si>
    <t>Expliquer l’état d’avancement des opérations, leurs contraintes et leurs difficultés</t>
  </si>
  <si>
    <t>AC1223</t>
  </si>
  <si>
    <t>L’état d’avancement des opérations est clairement décrit</t>
  </si>
  <si>
    <t>Les contraintes et les difficultés sont identifiées</t>
  </si>
  <si>
    <t>Les informations sont transmises à la hiérarchie</t>
  </si>
  <si>
    <t>C12 : Informer de son intervention à l’écrit et/ou à l’oral</t>
  </si>
  <si>
    <t>AC1231</t>
  </si>
  <si>
    <t>Compléter les documents techniques et administratifs</t>
  </si>
  <si>
    <t>AC1232</t>
  </si>
  <si>
    <t>AC1233</t>
  </si>
  <si>
    <t>AC1234</t>
  </si>
  <si>
    <t>AC1235</t>
  </si>
  <si>
    <t>AC1236</t>
  </si>
  <si>
    <t>La fiche d’intervention est complétée sans erreurs</t>
  </si>
  <si>
    <t>Le bordereau de suivi de déchet dangereux est complété sans erreurs</t>
  </si>
  <si>
    <t>Le dossier technique est mis à jour</t>
  </si>
  <si>
    <t>Les informations du système sont consignées sur le support prévu à cet effet</t>
  </si>
  <si>
    <t>Les fluides frigorigènes sont consignés sur la fiche CERFA n°15497</t>
  </si>
  <si>
    <t>Le planning est mis à jour</t>
  </si>
  <si>
    <t>AC1241</t>
  </si>
  <si>
    <t>Formuler un compte-rendu, un rapport d’activité</t>
  </si>
  <si>
    <t>AC1242</t>
  </si>
  <si>
    <t>AC1243</t>
  </si>
  <si>
    <t>AC1244</t>
  </si>
  <si>
    <t>AC1245</t>
  </si>
  <si>
    <t>Le compte-rendu est factuel et complet</t>
  </si>
  <si>
    <t>Les formules de civilités sont adaptées à la situation</t>
  </si>
  <si>
    <t>Le support de communication est adapté à la situation</t>
  </si>
  <si>
    <t>L’utilisation de l’outil de communication est maîtrisée</t>
  </si>
  <si>
    <t>Les documents sont transmis</t>
  </si>
  <si>
    <t>A32.b</t>
  </si>
  <si>
    <t>Maintenance préventive d’une installation</t>
  </si>
  <si>
    <t>C10 : Réaliser des opérations de maintenance préventive</t>
  </si>
  <si>
    <t>Le site et le lieu d’intervention sont identifiés</t>
  </si>
  <si>
    <t>La période d’intervention est identifiée</t>
  </si>
  <si>
    <t>La collecte des informations permet de lister (ou vérifier) toutes les interventions liées au contrat de maintenance et/ou à la gamme de maintenance</t>
  </si>
  <si>
    <t>Déterminer une organisation en fonction de l’environnement de travail et les conditions de la maintenance</t>
  </si>
  <si>
    <t>L’organisation établie répond aux attentes du contrat de maintenance</t>
  </si>
  <si>
    <t>L’approvisionnement en équipements, matériels et outillages est assurée</t>
  </si>
  <si>
    <t>La procédure d’intervention prend en compte les contraintes techniques du système* (vidanges nécessaires, isolement de parties du système, fonctionnement en mode dégradé…)</t>
  </si>
  <si>
    <t>Le poste de travail est organisé avec ergonomie</t>
  </si>
  <si>
    <t>Contrôler les données d’exploitation (indicateurs, voyants…) par rapport aux attendus</t>
  </si>
  <si>
    <t>Les informations de télémaintenance et celles des applications numériques transmises sont localisées sur le système</t>
  </si>
  <si>
    <t>Les données de télémaintenance et celles des applications numériques nécessaires à l’intervention sont identifiées</t>
  </si>
  <si>
    <t>L’interprétation de l’écart (entre la grandeur indiquée et la grandeur nominale) est caractérisée</t>
  </si>
  <si>
    <t>Réaliser les opérations de maintenance préventive d’ordre technique et réglementaire</t>
  </si>
  <si>
    <t>AC1144</t>
  </si>
  <si>
    <t>AC1145</t>
  </si>
  <si>
    <t>Le contrôle périodique d’étanchéité est réalisé</t>
  </si>
  <si>
    <t>Les fluides frigorigènes et caloporteurs sont manipulés conformément aux règles en vigueur</t>
  </si>
  <si>
    <t>Les opérations d’ordre technique sont réalisées avec méthode</t>
  </si>
  <si>
    <t>Les modifications de réglages nécessaires sont réalisées</t>
  </si>
  <si>
    <t>Le système est dans les conditions normales de fonctionnement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</si>
  <si>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</si>
  <si>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</si>
  <si>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Les éventuels éléments défectueux sont identifiés Les informations sont transmises à la hiérarchie</t>
  </si>
  <si>
    <t>AC1162</t>
  </si>
  <si>
    <t>AC1163</t>
  </si>
  <si>
    <t>Les déchets sont évacués de façon écoresponsable et conformément aux règles en vigueur</t>
  </si>
  <si>
    <t>AC1311</t>
  </si>
  <si>
    <t>AC1312</t>
  </si>
  <si>
    <t>AC1321</t>
  </si>
  <si>
    <t>AC1322</t>
  </si>
  <si>
    <t>C13 : Formuler les informations nécessaires pour le client et/ou l’exploitant du système</t>
  </si>
  <si>
    <t>Interpréter les informations du client et/ou l’exploitant sur ses besoins</t>
  </si>
  <si>
    <t>Les besoins de l’exploitant sont identifiés et interprétés</t>
  </si>
  <si>
    <t>Expliquer le fonctionnement et l’utilisation de l’installation au client et/ou à l’exploitant</t>
  </si>
  <si>
    <t>Les explications sont correctes</t>
  </si>
  <si>
    <t>Les explications permettent l’utilisation de l’installation par l’exploitant et/ou le client</t>
  </si>
  <si>
    <t>AC1331</t>
  </si>
  <si>
    <t>AC1332</t>
  </si>
  <si>
    <t>Informer oralement des consignes de sécurité</t>
  </si>
  <si>
    <t>Les consignes de sécurité sont présentées et détaillées</t>
  </si>
  <si>
    <t>La sécurité des usagers et de l’installation est assurée</t>
  </si>
  <si>
    <t>AC1341</t>
  </si>
  <si>
    <t>Communiquer avec le client</t>
  </si>
  <si>
    <t>AC1342</t>
  </si>
  <si>
    <t>AC1343</t>
  </si>
  <si>
    <t>AC1344</t>
  </si>
  <si>
    <t>AC1345</t>
  </si>
  <si>
    <t>Le langage utilisé est adapté à la situation</t>
  </si>
  <si>
    <t>L’utilisation de l’outil de communication est maîtrisée.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</si>
  <si>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</si>
  <si>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</si>
  <si>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</si>
  <si>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</si>
  <si>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S81</t>
  </si>
  <si>
    <t>S82</t>
  </si>
  <si>
    <t>S83</t>
  </si>
  <si>
    <t>La communication orale</t>
  </si>
  <si>
    <t>Les outils de la communication écrite et numérique</t>
  </si>
  <si>
    <t>La communication technique en langue anglaise</t>
  </si>
  <si>
    <t>Gérer les approvisionnements</t>
  </si>
  <si>
    <t>Réaliser une modification de manière éco-responsable</t>
  </si>
  <si>
    <t>Réaliser les opérations de mise en service et d’arrêt de l’installation</t>
  </si>
  <si>
    <t>Contrôler les grandeurs caractéristiques de l’installation</t>
  </si>
  <si>
    <t xml:space="preserve">C10 </t>
  </si>
  <si>
    <t>Réaliser des opérations de maintenance préventive</t>
  </si>
  <si>
    <t xml:space="preserve">S7 : Qualité - sécurité </t>
  </si>
  <si>
    <t>Réaliser des opérations de maintenance corrective</t>
  </si>
  <si>
    <t>Formuler les informations nécessaires pour le client et/ou l’exploitant du système</t>
  </si>
  <si>
    <t>Système</t>
  </si>
  <si>
    <t>Equipements</t>
  </si>
  <si>
    <t>Exploitation et mise en service</t>
  </si>
  <si>
    <t>Rappel</t>
  </si>
  <si>
    <t>S2 ; S4 ; S6 ; S7 ; S8</t>
  </si>
  <si>
    <t>S1 ; S2 ; S4 ; S5 ; S8</t>
  </si>
  <si>
    <t>S1 ; S4 ; S8</t>
  </si>
  <si>
    <t>A4T11</t>
  </si>
  <si>
    <t>A4T12</t>
  </si>
  <si>
    <t>A4T13</t>
  </si>
  <si>
    <t>A4T34</t>
  </si>
  <si>
    <t>A4T21</t>
  </si>
  <si>
    <t>A4T22</t>
  </si>
  <si>
    <t>A4T23</t>
  </si>
  <si>
    <t>A4T24</t>
  </si>
  <si>
    <t>A4T25</t>
  </si>
  <si>
    <t>A4T26</t>
  </si>
  <si>
    <t>Recherche de panne</t>
  </si>
  <si>
    <t>Après Expertise et validation hiérarchique</t>
  </si>
  <si>
    <t>Maintenance corrective d’une installation - Partie écrite</t>
  </si>
  <si>
    <t>La remise en service permet le fonctionnement de l’installation à son point nominal ou en mode dégradé de l’installation et la continuité de service est assurée</t>
  </si>
  <si>
    <t>L’analyse des données technique de l’installation est effectuée</t>
  </si>
  <si>
    <t>Maintenance corrective d’une installation - Partie pratique - Recherche de panne</t>
  </si>
  <si>
    <t>Maintenance corrective d’une installation - Partie pratique - Après expertise et validation hiérarchique</t>
  </si>
  <si>
    <t>C10 ; C13</t>
  </si>
  <si>
    <t xml:space="preserve">S1 ; S2 ; S4 ; S6 ; S7 ; S8 </t>
  </si>
  <si>
    <t xml:space="preserve">S2 ; S4 ; S6 ; S7 ; S8 </t>
  </si>
  <si>
    <t>C11 ; C12</t>
  </si>
  <si>
    <t>Critères</t>
  </si>
  <si>
    <t>X</t>
  </si>
  <si>
    <t>(Modification E31a)</t>
  </si>
  <si>
    <t>Scénarisation d'un sujet E31b</t>
  </si>
  <si>
    <t>Reprendre la mise en situation présente sur  l'E2 pour la partie préparation de l'exploitation et de la mise en service de l'installation.</t>
  </si>
  <si>
    <t xml:space="preserve">Une compétence peut intervenir plusieurs fois, mais on veillera à l'équilibre du sujet. Toutes les compétences générales (C7, C8 et C9) doivent être abordées et 60% des Actions. </t>
  </si>
  <si>
    <t>En vous référent à la feuille Tâches ou votre référentiel, choisir les tâches que vous souhaitez exploiter dans votre problématiques (mini 12 Tâches, Maxi 19 Tâches )</t>
  </si>
  <si>
    <t xml:space="preserve">Toutes les tâches du bloc A2 (T6,T7,T8,T9) doivent être traitées au moins une fois. On veillera à l'équilibre du sujet. </t>
  </si>
  <si>
    <t>Description de l'exploitation et de lamise en service présente sur l'E2</t>
  </si>
  <si>
    <t>Contrôle</t>
  </si>
  <si>
    <t>Total C7</t>
  </si>
  <si>
    <t>Total C8</t>
  </si>
  <si>
    <t>Total C9</t>
  </si>
  <si>
    <t>Le total doit faire 100%</t>
  </si>
  <si>
    <t>Total T6</t>
  </si>
  <si>
    <t>Total T7</t>
  </si>
  <si>
    <t>Total T8</t>
  </si>
  <si>
    <t>Total T9</t>
  </si>
  <si>
    <t>Total S1</t>
  </si>
  <si>
    <t>Total S2</t>
  </si>
  <si>
    <t>Total S3</t>
  </si>
  <si>
    <t>Total S4</t>
  </si>
  <si>
    <t>Total S5</t>
  </si>
  <si>
    <t>Total S6</t>
  </si>
  <si>
    <t>Total S7</t>
  </si>
  <si>
    <t>Fiche de proposition de scénario de sujet E31b Bac Pro MEE</t>
  </si>
  <si>
    <t>N° question</t>
  </si>
  <si>
    <t>Possibilité de rédiger la question</t>
  </si>
  <si>
    <t>Vérifier raccordement électrique et hydraulique</t>
  </si>
  <si>
    <t>Mise en eau essai d'étanchéité</t>
  </si>
  <si>
    <t>Réglage vanne et prémise en service brûleur et chaudière</t>
  </si>
  <si>
    <t xml:space="preserve">Appoint eau </t>
  </si>
  <si>
    <t>Mettre en service</t>
  </si>
  <si>
    <t>Mesurer</t>
  </si>
  <si>
    <t>Rediger rapport de mise en service</t>
  </si>
  <si>
    <t>S72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</si>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</sst>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7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9" fontId="1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4" fillId="0" borderId="0" xfId="0" applyFont="1"/>
    <xf numFmtId="0" fontId="0" fillId="0" borderId="13" xfId="0" applyBorder="1"/>
    <xf numFmtId="0" fontId="4" fillId="0" borderId="20" xfId="0" applyFont="1" applyBorder="1"/>
    <xf numFmtId="0" fontId="0" fillId="0" borderId="0" xfId="0" applyAlignment="1">
      <alignment horizontal="right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Border="1"/>
    <xf numFmtId="0" fontId="4" fillId="0" borderId="0" xfId="0" applyFont="1" applyAlignment="1">
      <alignment wrapText="1"/>
    </xf>
    <xf numFmtId="0" fontId="0" fillId="0" borderId="0" xfId="0" applyFont="1"/>
    <xf numFmtId="0" fontId="0" fillId="0" borderId="10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2" borderId="35" xfId="0" applyFill="1" applyBorder="1" applyAlignment="1">
      <alignment horizontal="center" vertical="top" wrapText="1"/>
    </xf>
    <xf numFmtId="0" fontId="0" fillId="2" borderId="33" xfId="0" applyFill="1" applyBorder="1" applyAlignment="1">
      <alignment horizontal="center" vertical="top" wrapText="1"/>
    </xf>
    <xf numFmtId="0" fontId="0" fillId="2" borderId="36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11" xfId="0" applyFill="1" applyBorder="1"/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/>
    <xf numFmtId="0" fontId="0" fillId="3" borderId="36" xfId="0" applyFill="1" applyBorder="1" applyAlignment="1">
      <alignment horizontal="center" vertical="top" wrapText="1"/>
    </xf>
    <xf numFmtId="0" fontId="0" fillId="3" borderId="34" xfId="0" applyFill="1" applyBorder="1"/>
    <xf numFmtId="0" fontId="0" fillId="4" borderId="35" xfId="0" applyFill="1" applyBorder="1" applyAlignment="1">
      <alignment horizontal="center" vertical="top" wrapText="1"/>
    </xf>
    <xf numFmtId="0" fontId="0" fillId="4" borderId="11" xfId="0" applyFill="1" applyBorder="1"/>
    <xf numFmtId="0" fontId="0" fillId="4" borderId="33" xfId="0" applyFill="1" applyBorder="1" applyAlignment="1">
      <alignment horizontal="center" vertical="top" wrapText="1"/>
    </xf>
    <xf numFmtId="0" fontId="0" fillId="4" borderId="29" xfId="0" applyFill="1" applyBorder="1"/>
    <xf numFmtId="0" fontId="0" fillId="4" borderId="36" xfId="0" applyFill="1" applyBorder="1" applyAlignment="1">
      <alignment horizontal="center" vertical="top" wrapText="1"/>
    </xf>
    <xf numFmtId="0" fontId="0" fillId="4" borderId="34" xfId="0" applyFill="1" applyBorder="1"/>
    <xf numFmtId="0" fontId="0" fillId="6" borderId="33" xfId="0" applyFill="1" applyBorder="1" applyAlignment="1">
      <alignment horizontal="center" vertical="top" wrapText="1"/>
    </xf>
    <xf numFmtId="0" fontId="0" fillId="6" borderId="29" xfId="0" applyFill="1" applyBorder="1"/>
    <xf numFmtId="0" fontId="0" fillId="6" borderId="35" xfId="0" applyFill="1" applyBorder="1" applyAlignment="1">
      <alignment horizontal="center" vertical="top" wrapText="1"/>
    </xf>
    <xf numFmtId="0" fontId="0" fillId="6" borderId="11" xfId="0" applyFill="1" applyBorder="1"/>
    <xf numFmtId="0" fontId="0" fillId="6" borderId="36" xfId="0" applyFill="1" applyBorder="1" applyAlignment="1">
      <alignment horizontal="center" vertical="top" wrapText="1"/>
    </xf>
    <xf numFmtId="0" fontId="0" fillId="6" borderId="34" xfId="0" applyFill="1" applyBorder="1"/>
    <xf numFmtId="0" fontId="0" fillId="2" borderId="2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34" xfId="0" applyFont="1" applyFill="1" applyBorder="1"/>
    <xf numFmtId="0" fontId="0" fillId="7" borderId="33" xfId="0" applyFill="1" applyBorder="1" applyAlignment="1">
      <alignment horizontal="center" vertical="top" wrapText="1"/>
    </xf>
    <xf numFmtId="0" fontId="0" fillId="7" borderId="29" xfId="0" applyFont="1" applyFill="1" applyBorder="1" applyAlignment="1">
      <alignment horizontal="left" vertical="center"/>
    </xf>
    <xf numFmtId="0" fontId="0" fillId="7" borderId="36" xfId="0" applyFill="1" applyBorder="1" applyAlignment="1">
      <alignment horizontal="center" vertical="top" wrapText="1"/>
    </xf>
    <xf numFmtId="0" fontId="0" fillId="7" borderId="34" xfId="0" applyFont="1" applyFill="1" applyBorder="1" applyAlignment="1">
      <alignment horizontal="left"/>
    </xf>
    <xf numFmtId="0" fontId="0" fillId="7" borderId="35" xfId="0" applyFill="1" applyBorder="1" applyAlignment="1">
      <alignment horizontal="center" vertical="top" wrapText="1"/>
    </xf>
    <xf numFmtId="0" fontId="0" fillId="7" borderId="11" xfId="0" applyFont="1" applyFill="1" applyBorder="1" applyAlignment="1">
      <alignment horizontal="left" vertical="center"/>
    </xf>
    <xf numFmtId="0" fontId="0" fillId="6" borderId="9" xfId="0" applyFont="1" applyFill="1" applyBorder="1"/>
    <xf numFmtId="0" fontId="7" fillId="6" borderId="9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9" fontId="7" fillId="4" borderId="9" xfId="0" applyNumberFormat="1" applyFont="1" applyFill="1" applyBorder="1" applyAlignment="1" applyProtection="1">
      <alignment vertical="center"/>
    </xf>
    <xf numFmtId="0" fontId="7" fillId="4" borderId="9" xfId="0" applyFont="1" applyFill="1" applyBorder="1" applyAlignment="1" applyProtection="1">
      <alignment vertical="center" wrapText="1"/>
    </xf>
    <xf numFmtId="0" fontId="7" fillId="5" borderId="9" xfId="0" applyFont="1" applyFill="1" applyBorder="1" applyAlignment="1" applyProtection="1">
      <alignment horizontal="left" vertical="center" wrapText="1"/>
    </xf>
    <xf numFmtId="0" fontId="0" fillId="3" borderId="13" xfId="0" applyFill="1" applyBorder="1"/>
    <xf numFmtId="0" fontId="7" fillId="4" borderId="13" xfId="0" applyFont="1" applyFill="1" applyBorder="1" applyAlignment="1" applyProtection="1">
      <alignment horizontal="left" vertical="center"/>
    </xf>
    <xf numFmtId="0" fontId="0" fillId="5" borderId="13" xfId="0" applyFont="1" applyFill="1" applyBorder="1"/>
    <xf numFmtId="0" fontId="0" fillId="6" borderId="13" xfId="0" applyFill="1" applyBorder="1"/>
    <xf numFmtId="0" fontId="0" fillId="6" borderId="15" xfId="0" applyFont="1" applyFill="1" applyBorder="1"/>
    <xf numFmtId="0" fontId="0" fillId="6" borderId="16" xfId="0" applyFill="1" applyBorder="1"/>
    <xf numFmtId="0" fontId="4" fillId="0" borderId="6" xfId="0" applyFont="1" applyBorder="1"/>
    <xf numFmtId="0" fontId="0" fillId="5" borderId="0" xfId="0" applyFont="1" applyFill="1" applyBorder="1"/>
    <xf numFmtId="10" fontId="0" fillId="0" borderId="0" xfId="0" applyNumberFormat="1"/>
    <xf numFmtId="0" fontId="1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0" fillId="6" borderId="0" xfId="0" applyFill="1" applyBorder="1"/>
    <xf numFmtId="0" fontId="0" fillId="4" borderId="0" xfId="0" applyFont="1" applyFill="1"/>
    <xf numFmtId="0" fontId="0" fillId="3" borderId="0" xfId="0" applyFill="1" applyBorder="1"/>
    <xf numFmtId="0" fontId="0" fillId="0" borderId="0" xfId="0" applyAlignment="1">
      <alignment horizontal="center" textRotation="90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35" xfId="0" applyBorder="1"/>
    <xf numFmtId="0" fontId="0" fillId="0" borderId="19" xfId="0" applyBorder="1"/>
    <xf numFmtId="0" fontId="3" fillId="0" borderId="0" xfId="0" applyFont="1" applyFill="1" applyAlignment="1">
      <alignment horizontal="right"/>
    </xf>
    <xf numFmtId="10" fontId="7" fillId="0" borderId="0" xfId="0" applyNumberFormat="1" applyFont="1"/>
    <xf numFmtId="10" fontId="1" fillId="0" borderId="0" xfId="0" applyNumberFormat="1" applyFont="1"/>
    <xf numFmtId="10" fontId="10" fillId="0" borderId="0" xfId="0" applyNumberFormat="1" applyFont="1"/>
    <xf numFmtId="0" fontId="0" fillId="0" borderId="9" xfId="0" applyBorder="1"/>
    <xf numFmtId="2" fontId="0" fillId="0" borderId="0" xfId="0" applyNumberFormat="1"/>
    <xf numFmtId="0" fontId="1" fillId="4" borderId="2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" fillId="4" borderId="16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/>
    <xf numFmtId="0" fontId="1" fillId="4" borderId="43" xfId="0" applyFont="1" applyFill="1" applyBorder="1" applyAlignment="1">
      <alignment horizontal="center"/>
    </xf>
    <xf numFmtId="0" fontId="4" fillId="0" borderId="43" xfId="0" applyFont="1" applyBorder="1"/>
    <xf numFmtId="0" fontId="7" fillId="0" borderId="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1" fillId="4" borderId="18" xfId="0" applyFont="1" applyFill="1" applyBorder="1"/>
    <xf numFmtId="0" fontId="1" fillId="4" borderId="9" xfId="0" applyFont="1" applyFill="1" applyBorder="1"/>
    <xf numFmtId="0" fontId="0" fillId="4" borderId="0" xfId="0" applyFill="1"/>
    <xf numFmtId="0" fontId="0" fillId="4" borderId="9" xfId="0" applyFill="1" applyBorder="1"/>
    <xf numFmtId="0" fontId="1" fillId="4" borderId="17" xfId="0" applyFont="1" applyFill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0" fontId="0" fillId="4" borderId="16" xfId="0" applyFill="1" applyBorder="1"/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4" borderId="0" xfId="0" applyFont="1" applyFill="1"/>
    <xf numFmtId="0" fontId="11" fillId="12" borderId="9" xfId="0" applyFont="1" applyFill="1" applyBorder="1"/>
    <xf numFmtId="0" fontId="11" fillId="12" borderId="28" xfId="0" applyFont="1" applyFill="1" applyBorder="1" applyAlignment="1">
      <alignment horizontal="center"/>
    </xf>
    <xf numFmtId="0" fontId="0" fillId="0" borderId="33" xfId="0" applyBorder="1"/>
    <xf numFmtId="0" fontId="0" fillId="0" borderId="36" xfId="0" applyBorder="1"/>
    <xf numFmtId="0" fontId="12" fillId="0" borderId="0" xfId="0" applyFont="1"/>
    <xf numFmtId="0" fontId="1" fillId="4" borderId="28" xfId="0" applyFont="1" applyFill="1" applyBorder="1"/>
    <xf numFmtId="0" fontId="4" fillId="0" borderId="19" xfId="0" applyFont="1" applyBorder="1"/>
    <xf numFmtId="0" fontId="4" fillId="0" borderId="17" xfId="0" applyFont="1" applyBorder="1"/>
    <xf numFmtId="0" fontId="4" fillId="0" borderId="18" xfId="0" applyFont="1" applyBorder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4" fillId="0" borderId="24" xfId="0" applyFont="1" applyBorder="1"/>
    <xf numFmtId="0" fontId="1" fillId="4" borderId="47" xfId="0" applyFont="1" applyFill="1" applyBorder="1"/>
    <xf numFmtId="0" fontId="11" fillId="12" borderId="13" xfId="0" applyFont="1" applyFill="1" applyBorder="1"/>
    <xf numFmtId="0" fontId="1" fillId="4" borderId="50" xfId="0" applyFont="1" applyFill="1" applyBorder="1"/>
    <xf numFmtId="0" fontId="1" fillId="4" borderId="23" xfId="0" applyFont="1" applyFill="1" applyBorder="1"/>
    <xf numFmtId="0" fontId="1" fillId="4" borderId="51" xfId="0" applyFont="1" applyFill="1" applyBorder="1"/>
    <xf numFmtId="10" fontId="11" fillId="12" borderId="31" xfId="0" applyNumberFormat="1" applyFont="1" applyFill="1" applyBorder="1"/>
    <xf numFmtId="10" fontId="11" fillId="12" borderId="23" xfId="0" applyNumberFormat="1" applyFont="1" applyFill="1" applyBorder="1"/>
    <xf numFmtId="0" fontId="4" fillId="3" borderId="22" xfId="0" applyFont="1" applyFill="1" applyBorder="1"/>
    <xf numFmtId="0" fontId="4" fillId="4" borderId="22" xfId="0" applyFont="1" applyFill="1" applyBorder="1"/>
    <xf numFmtId="0" fontId="4" fillId="5" borderId="22" xfId="0" applyFont="1" applyFill="1" applyBorder="1"/>
    <xf numFmtId="0" fontId="4" fillId="3" borderId="52" xfId="0" applyFont="1" applyFill="1" applyBorder="1"/>
    <xf numFmtId="0" fontId="15" fillId="0" borderId="23" xfId="0" applyFont="1" applyBorder="1"/>
    <xf numFmtId="2" fontId="15" fillId="0" borderId="50" xfId="0" applyNumberFormat="1" applyFont="1" applyBorder="1" applyAlignment="1">
      <alignment horizontal="right"/>
    </xf>
    <xf numFmtId="2" fontId="15" fillId="0" borderId="23" xfId="0" applyNumberFormat="1" applyFont="1" applyBorder="1" applyAlignment="1">
      <alignment horizontal="right"/>
    </xf>
    <xf numFmtId="0" fontId="15" fillId="0" borderId="9" xfId="0" applyFont="1" applyBorder="1"/>
    <xf numFmtId="2" fontId="15" fillId="0" borderId="47" xfId="0" applyNumberFormat="1" applyFont="1" applyBorder="1" applyAlignment="1">
      <alignment horizontal="right"/>
    </xf>
    <xf numFmtId="2" fontId="15" fillId="0" borderId="9" xfId="0" applyNumberFormat="1" applyFont="1" applyBorder="1" applyAlignment="1">
      <alignment horizontal="right"/>
    </xf>
    <xf numFmtId="0" fontId="14" fillId="0" borderId="0" xfId="0" applyFont="1"/>
    <xf numFmtId="0" fontId="14" fillId="0" borderId="40" xfId="0" applyFont="1" applyBorder="1"/>
    <xf numFmtId="2" fontId="14" fillId="0" borderId="40" xfId="0" applyNumberFormat="1" applyFont="1" applyBorder="1"/>
    <xf numFmtId="0" fontId="14" fillId="3" borderId="26" xfId="0" applyFont="1" applyFill="1" applyBorder="1" applyAlignment="1">
      <alignment horizontal="right"/>
    </xf>
    <xf numFmtId="0" fontId="14" fillId="3" borderId="2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14" fillId="4" borderId="26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14" fillId="2" borderId="2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13" fillId="12" borderId="23" xfId="0" applyFont="1" applyFill="1" applyBorder="1"/>
    <xf numFmtId="0" fontId="13" fillId="12" borderId="51" xfId="0" applyFont="1" applyFill="1" applyBorder="1"/>
    <xf numFmtId="0" fontId="4" fillId="0" borderId="39" xfId="0" applyFont="1" applyBorder="1"/>
    <xf numFmtId="0" fontId="4" fillId="0" borderId="53" xfId="0" applyFont="1" applyBorder="1"/>
    <xf numFmtId="0" fontId="4" fillId="0" borderId="54" xfId="0" applyFont="1" applyBorder="1"/>
    <xf numFmtId="10" fontId="13" fillId="12" borderId="39" xfId="0" applyNumberFormat="1" applyFont="1" applyFill="1" applyBorder="1"/>
    <xf numFmtId="10" fontId="13" fillId="12" borderId="53" xfId="0" applyNumberFormat="1" applyFont="1" applyFill="1" applyBorder="1"/>
    <xf numFmtId="10" fontId="4" fillId="0" borderId="4" xfId="0" applyNumberFormat="1" applyFont="1" applyBorder="1"/>
    <xf numFmtId="10" fontId="4" fillId="0" borderId="39" xfId="0" applyNumberFormat="1" applyFont="1" applyBorder="1"/>
    <xf numFmtId="10" fontId="4" fillId="0" borderId="53" xfId="0" applyNumberFormat="1" applyFont="1" applyBorder="1"/>
    <xf numFmtId="10" fontId="16" fillId="0" borderId="0" xfId="0" applyNumberFormat="1" applyFont="1"/>
    <xf numFmtId="0" fontId="11" fillId="12" borderId="47" xfId="0" applyFont="1" applyFill="1" applyBorder="1"/>
    <xf numFmtId="0" fontId="13" fillId="12" borderId="50" xfId="0" applyFont="1" applyFill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17" xfId="0" applyFont="1" applyBorder="1" applyAlignment="1">
      <alignment horizontal="center"/>
    </xf>
    <xf numFmtId="0" fontId="0" fillId="4" borderId="11" xfId="0" applyFill="1" applyBorder="1" applyAlignment="1">
      <alignment horizontal="center" vertical="top" wrapText="1"/>
    </xf>
    <xf numFmtId="0" fontId="0" fillId="6" borderId="11" xfId="0" applyFill="1" applyBorder="1" applyAlignment="1">
      <alignment horizontal="center" vertical="top" wrapText="1"/>
    </xf>
    <xf numFmtId="0" fontId="0" fillId="6" borderId="29" xfId="0" applyFill="1" applyBorder="1" applyAlignment="1">
      <alignment horizontal="center" vertical="top" wrapText="1"/>
    </xf>
    <xf numFmtId="0" fontId="0" fillId="7" borderId="11" xfId="0" applyFill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7" borderId="11" xfId="0" applyFont="1" applyFill="1" applyBorder="1" applyAlignment="1">
      <alignment horizontal="left"/>
    </xf>
    <xf numFmtId="0" fontId="0" fillId="7" borderId="29" xfId="0" applyFont="1" applyFill="1" applyBorder="1" applyAlignment="1">
      <alignment horizontal="left"/>
    </xf>
    <xf numFmtId="0" fontId="0" fillId="7" borderId="56" xfId="0" applyFont="1" applyFill="1" applyBorder="1" applyAlignment="1">
      <alignment horizontal="left"/>
    </xf>
    <xf numFmtId="0" fontId="0" fillId="3" borderId="32" xfId="0" applyFill="1" applyBorder="1" applyAlignment="1">
      <alignment horizontal="center" vertical="top" wrapText="1"/>
    </xf>
    <xf numFmtId="0" fontId="0" fillId="3" borderId="55" xfId="0" applyFill="1" applyBorder="1" applyAlignment="1">
      <alignment horizontal="center" vertical="top" wrapText="1"/>
    </xf>
    <xf numFmtId="0" fontId="0" fillId="2" borderId="32" xfId="0" applyFill="1" applyBorder="1" applyAlignment="1">
      <alignment horizontal="center" vertical="top" wrapText="1"/>
    </xf>
    <xf numFmtId="0" fontId="0" fillId="2" borderId="55" xfId="0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0" fillId="4" borderId="55" xfId="0" applyFill="1" applyBorder="1" applyAlignment="1">
      <alignment horizontal="center" vertical="top" wrapText="1"/>
    </xf>
    <xf numFmtId="0" fontId="0" fillId="4" borderId="27" xfId="0" applyFill="1" applyBorder="1" applyAlignment="1">
      <alignment vertical="top" wrapText="1"/>
    </xf>
    <xf numFmtId="0" fontId="0" fillId="4" borderId="35" xfId="0" applyFont="1" applyFill="1" applyBorder="1" applyAlignment="1">
      <alignment horizontal="left"/>
    </xf>
    <xf numFmtId="0" fontId="0" fillId="4" borderId="33" xfId="0" applyFont="1" applyFill="1" applyBorder="1" applyAlignment="1">
      <alignment horizontal="left"/>
    </xf>
    <xf numFmtId="0" fontId="0" fillId="4" borderId="55" xfId="0" applyFont="1" applyFill="1" applyBorder="1" applyAlignment="1">
      <alignment horizontal="left"/>
    </xf>
    <xf numFmtId="0" fontId="0" fillId="5" borderId="32" xfId="0" applyFill="1" applyBorder="1" applyAlignment="1">
      <alignment horizontal="center" vertical="top" wrapText="1"/>
    </xf>
    <xf numFmtId="0" fontId="0" fillId="5" borderId="33" xfId="0" applyFill="1" applyBorder="1" applyAlignment="1">
      <alignment horizontal="center" vertical="top" wrapText="1"/>
    </xf>
    <xf numFmtId="0" fontId="0" fillId="5" borderId="55" xfId="0" applyFill="1" applyBorder="1" applyAlignment="1">
      <alignment horizontal="center" vertical="top" wrapText="1"/>
    </xf>
    <xf numFmtId="0" fontId="0" fillId="5" borderId="35" xfId="0" applyFill="1" applyBorder="1"/>
    <xf numFmtId="0" fontId="0" fillId="5" borderId="33" xfId="0" applyFill="1" applyBorder="1"/>
    <xf numFmtId="0" fontId="0" fillId="5" borderId="33" xfId="0" applyFont="1" applyFill="1" applyBorder="1" applyAlignment="1">
      <alignment horizontal="left"/>
    </xf>
    <xf numFmtId="0" fontId="0" fillId="5" borderId="36" xfId="0" applyFont="1" applyFill="1" applyBorder="1" applyAlignment="1">
      <alignment horizontal="left"/>
    </xf>
    <xf numFmtId="0" fontId="0" fillId="5" borderId="33" xfId="0" applyFill="1" applyBorder="1" applyAlignment="1">
      <alignment vertical="top" wrapText="1"/>
    </xf>
    <xf numFmtId="0" fontId="0" fillId="6" borderId="7" xfId="0" applyFill="1" applyBorder="1" applyAlignment="1">
      <alignment horizontal="center" vertical="top" wrapText="1"/>
    </xf>
    <xf numFmtId="0" fontId="0" fillId="6" borderId="36" xfId="0" applyFill="1" applyBorder="1" applyAlignment="1">
      <alignment vertical="top" wrapText="1"/>
    </xf>
    <xf numFmtId="0" fontId="0" fillId="6" borderId="5" xfId="0" applyFont="1" applyFill="1" applyBorder="1" applyAlignment="1">
      <alignment horizontal="left"/>
    </xf>
    <xf numFmtId="0" fontId="0" fillId="4" borderId="35" xfId="0" applyFill="1" applyBorder="1" applyAlignment="1">
      <alignment vertical="top" wrapText="1"/>
    </xf>
    <xf numFmtId="0" fontId="0" fillId="3" borderId="33" xfId="0" applyFill="1" applyBorder="1" applyAlignment="1">
      <alignment vertical="top" wrapText="1"/>
    </xf>
    <xf numFmtId="0" fontId="0" fillId="6" borderId="33" xfId="0" applyFill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0" fillId="2" borderId="33" xfId="0" applyFill="1" applyBorder="1" applyAlignment="1">
      <alignment vertical="top" wrapText="1"/>
    </xf>
    <xf numFmtId="0" fontId="0" fillId="7" borderId="33" xfId="0" applyFill="1" applyBorder="1" applyAlignment="1">
      <alignment vertical="top" wrapText="1"/>
    </xf>
    <xf numFmtId="0" fontId="0" fillId="7" borderId="36" xfId="0" applyFill="1" applyBorder="1" applyAlignment="1">
      <alignment vertical="top" wrapText="1"/>
    </xf>
    <xf numFmtId="0" fontId="0" fillId="2" borderId="55" xfId="0" applyFill="1" applyBorder="1" applyAlignment="1">
      <alignment vertical="top" wrapText="1"/>
    </xf>
    <xf numFmtId="0" fontId="0" fillId="7" borderId="35" xfId="0" applyFill="1" applyBorder="1" applyAlignment="1">
      <alignment vertical="top" wrapText="1"/>
    </xf>
    <xf numFmtId="0" fontId="0" fillId="2" borderId="32" xfId="0" applyFill="1" applyBorder="1" applyAlignment="1">
      <alignment vertical="top" wrapText="1"/>
    </xf>
    <xf numFmtId="0" fontId="0" fillId="6" borderId="35" xfId="0" applyFill="1" applyBorder="1" applyAlignment="1">
      <alignment vertical="top" wrapText="1"/>
    </xf>
    <xf numFmtId="0" fontId="0" fillId="4" borderId="55" xfId="0" applyFill="1" applyBorder="1" applyAlignment="1">
      <alignment vertical="top" wrapText="1"/>
    </xf>
    <xf numFmtId="0" fontId="0" fillId="3" borderId="35" xfId="0" applyFill="1" applyBorder="1" applyAlignment="1">
      <alignment vertical="top" wrapText="1"/>
    </xf>
    <xf numFmtId="0" fontId="0" fillId="3" borderId="36" xfId="0" applyFill="1" applyBorder="1" applyAlignment="1">
      <alignment vertical="top" wrapText="1"/>
    </xf>
    <xf numFmtId="0" fontId="0" fillId="2" borderId="56" xfId="0" applyFont="1" applyFill="1" applyBorder="1" applyAlignment="1">
      <alignment vertical="center"/>
    </xf>
    <xf numFmtId="0" fontId="0" fillId="3" borderId="56" xfId="0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0" borderId="0" xfId="0" applyFont="1" applyFill="1" applyBorder="1"/>
    <xf numFmtId="0" fontId="0" fillId="7" borderId="58" xfId="0" applyFill="1" applyBorder="1"/>
    <xf numFmtId="0" fontId="0" fillId="7" borderId="41" xfId="0" applyFill="1" applyBorder="1"/>
    <xf numFmtId="0" fontId="0" fillId="4" borderId="58" xfId="0" applyFill="1" applyBorder="1"/>
    <xf numFmtId="0" fontId="0" fillId="4" borderId="41" xfId="0" applyFill="1" applyBorder="1"/>
    <xf numFmtId="0" fontId="0" fillId="2" borderId="13" xfId="0" applyFill="1" applyBorder="1"/>
    <xf numFmtId="0" fontId="0" fillId="2" borderId="0" xfId="0" applyFill="1" applyBorder="1"/>
    <xf numFmtId="0" fontId="0" fillId="4" borderId="0" xfId="0" applyFill="1" applyBorder="1"/>
    <xf numFmtId="0" fontId="0" fillId="8" borderId="0" xfId="0" applyFill="1" applyBorder="1"/>
    <xf numFmtId="0" fontId="0" fillId="8" borderId="0" xfId="0" applyFill="1"/>
    <xf numFmtId="0" fontId="0" fillId="0" borderId="0" xfId="0" applyFill="1"/>
    <xf numFmtId="0" fontId="7" fillId="4" borderId="15" xfId="0" applyFont="1" applyFill="1" applyBorder="1" applyAlignment="1" applyProtection="1">
      <alignment horizontal="left" vertical="center" wrapText="1"/>
    </xf>
    <xf numFmtId="0" fontId="0" fillId="3" borderId="9" xfId="0" applyFont="1" applyFill="1" applyBorder="1"/>
    <xf numFmtId="0" fontId="7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/>
    <xf numFmtId="0" fontId="0" fillId="4" borderId="9" xfId="0" applyFont="1" applyFill="1" applyBorder="1"/>
    <xf numFmtId="0" fontId="7" fillId="4" borderId="9" xfId="0" applyFont="1" applyFill="1" applyBorder="1" applyAlignment="1" applyProtection="1">
      <alignment horizontal="left" vertical="center"/>
      <protection locked="0"/>
    </xf>
    <xf numFmtId="0" fontId="4" fillId="0" borderId="38" xfId="0" applyFont="1" applyBorder="1"/>
    <xf numFmtId="0" fontId="4" fillId="0" borderId="44" xfId="0" applyFont="1" applyBorder="1"/>
    <xf numFmtId="0" fontId="0" fillId="3" borderId="12" xfId="0" applyFont="1" applyFill="1" applyBorder="1"/>
    <xf numFmtId="0" fontId="0" fillId="4" borderId="12" xfId="0" applyFont="1" applyFill="1" applyBorder="1"/>
    <xf numFmtId="0" fontId="0" fillId="4" borderId="14" xfId="0" applyFont="1" applyFill="1" applyBorder="1"/>
    <xf numFmtId="0" fontId="7" fillId="4" borderId="15" xfId="0" applyFont="1" applyFill="1" applyBorder="1" applyAlignment="1" applyProtection="1">
      <alignment horizontal="left" vertical="center"/>
      <protection locked="0"/>
    </xf>
    <xf numFmtId="0" fontId="0" fillId="4" borderId="15" xfId="0" applyFont="1" applyFill="1" applyBorder="1"/>
    <xf numFmtId="0" fontId="0" fillId="10" borderId="12" xfId="0" applyFont="1" applyFill="1" applyBorder="1"/>
    <xf numFmtId="0" fontId="7" fillId="10" borderId="9" xfId="0" applyFont="1" applyFill="1" applyBorder="1" applyAlignment="1" applyProtection="1">
      <alignment horizontal="left" vertical="center"/>
      <protection locked="0"/>
    </xf>
    <xf numFmtId="0" fontId="7" fillId="10" borderId="9" xfId="0" applyFont="1" applyFill="1" applyBorder="1" applyAlignment="1" applyProtection="1">
      <alignment horizontal="left" vertical="center" wrapText="1"/>
    </xf>
    <xf numFmtId="0" fontId="0" fillId="10" borderId="13" xfId="0" applyFill="1" applyBorder="1"/>
    <xf numFmtId="0" fontId="0" fillId="10" borderId="0" xfId="0" applyFill="1" applyBorder="1"/>
    <xf numFmtId="0" fontId="0" fillId="10" borderId="0" xfId="0" applyFill="1"/>
    <xf numFmtId="0" fontId="0" fillId="2" borderId="0" xfId="0" applyFill="1"/>
    <xf numFmtId="0" fontId="0" fillId="3" borderId="0" xfId="0" applyFill="1"/>
    <xf numFmtId="0" fontId="0" fillId="2" borderId="9" xfId="0" applyFont="1" applyFill="1" applyBorder="1"/>
    <xf numFmtId="0" fontId="7" fillId="2" borderId="9" xfId="0" applyFont="1" applyFill="1" applyBorder="1" applyAlignment="1" applyProtection="1">
      <alignment horizontal="left" vertical="center"/>
      <protection locked="0"/>
    </xf>
    <xf numFmtId="0" fontId="0" fillId="2" borderId="9" xfId="0" applyFill="1" applyBorder="1"/>
    <xf numFmtId="0" fontId="7" fillId="4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/>
    <xf numFmtId="0" fontId="0" fillId="6" borderId="9" xfId="0" applyFill="1" applyBorder="1"/>
    <xf numFmtId="0" fontId="0" fillId="5" borderId="12" xfId="0" applyFont="1" applyFill="1" applyBorder="1"/>
    <xf numFmtId="0" fontId="0" fillId="6" borderId="12" xfId="0" applyFont="1" applyFill="1" applyBorder="1"/>
    <xf numFmtId="0" fontId="0" fillId="6" borderId="14" xfId="0" applyFont="1" applyFill="1" applyBorder="1"/>
    <xf numFmtId="0" fontId="7" fillId="6" borderId="15" xfId="0" applyFont="1" applyFill="1" applyBorder="1" applyAlignment="1" applyProtection="1">
      <alignment horizontal="left" vertical="center" wrapText="1"/>
    </xf>
    <xf numFmtId="0" fontId="0" fillId="6" borderId="15" xfId="0" applyFill="1" applyBorder="1"/>
    <xf numFmtId="0" fontId="0" fillId="10" borderId="9" xfId="0" applyFont="1" applyFill="1" applyBorder="1"/>
    <xf numFmtId="0" fontId="0" fillId="2" borderId="12" xfId="0" applyFont="1" applyFill="1" applyBorder="1"/>
    <xf numFmtId="0" fontId="0" fillId="2" borderId="14" xfId="0" applyFont="1" applyFill="1" applyBorder="1"/>
    <xf numFmtId="0" fontId="7" fillId="2" borderId="15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8" borderId="12" xfId="0" applyFont="1" applyFill="1" applyBorder="1"/>
    <xf numFmtId="0" fontId="7" fillId="8" borderId="9" xfId="0" applyFont="1" applyFill="1" applyBorder="1" applyAlignment="1" applyProtection="1">
      <alignment horizontal="left" vertical="center" wrapText="1"/>
    </xf>
    <xf numFmtId="0" fontId="0" fillId="8" borderId="9" xfId="0" applyFont="1" applyFill="1" applyBorder="1"/>
    <xf numFmtId="0" fontId="7" fillId="8" borderId="9" xfId="0" applyFont="1" applyFill="1" applyBorder="1" applyAlignment="1" applyProtection="1">
      <alignment horizontal="left" vertical="center"/>
    </xf>
    <xf numFmtId="0" fontId="7" fillId="8" borderId="13" xfId="0" applyFont="1" applyFill="1" applyBorder="1" applyAlignment="1" applyProtection="1">
      <alignment horizontal="left" vertical="center"/>
    </xf>
    <xf numFmtId="0" fontId="0" fillId="8" borderId="0" xfId="0" applyFont="1" applyFill="1"/>
    <xf numFmtId="0" fontId="4" fillId="0" borderId="0" xfId="0" applyFont="1" applyFill="1"/>
    <xf numFmtId="0" fontId="0" fillId="7" borderId="0" xfId="0" applyFill="1"/>
    <xf numFmtId="0" fontId="0" fillId="6" borderId="0" xfId="0" applyFill="1"/>
    <xf numFmtId="0" fontId="0" fillId="5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4" borderId="10" xfId="0" applyFill="1" applyBorder="1" applyAlignment="1">
      <alignment vertical="top" wrapText="1"/>
    </xf>
    <xf numFmtId="0" fontId="0" fillId="0" borderId="25" xfId="0" applyBorder="1" applyAlignment="1">
      <alignment wrapText="1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4" borderId="1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30" xfId="0" applyBorder="1" applyAlignment="1">
      <alignment vertical="top" wrapText="1"/>
    </xf>
    <xf numFmtId="0" fontId="0" fillId="7" borderId="34" xfId="0" applyFont="1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9" fillId="4" borderId="7" xfId="0" applyFont="1" applyFill="1" applyBorder="1" applyAlignment="1">
      <alignment horizontal="center"/>
    </xf>
    <xf numFmtId="0" fontId="9" fillId="0" borderId="7" xfId="0" applyFont="1" applyBorder="1"/>
    <xf numFmtId="9" fontId="1" fillId="0" borderId="0" xfId="0" applyNumberFormat="1" applyFont="1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0" fillId="0" borderId="60" xfId="0" applyFill="1" applyBorder="1" applyAlignment="1">
      <alignment horizontal="center"/>
    </xf>
    <xf numFmtId="0" fontId="0" fillId="0" borderId="59" xfId="0" applyBorder="1" applyAlignment="1">
      <alignment horizontal="center" wrapText="1"/>
    </xf>
    <xf numFmtId="0" fontId="0" fillId="7" borderId="42" xfId="0" applyFill="1" applyBorder="1"/>
    <xf numFmtId="0" fontId="0" fillId="0" borderId="0" xfId="0" applyFill="1" applyBorder="1" applyAlignment="1">
      <alignment vertical="top" wrapText="1"/>
    </xf>
    <xf numFmtId="0" fontId="0" fillId="0" borderId="45" xfId="0" applyFill="1" applyBorder="1" applyAlignment="1">
      <alignment horizontal="center" vertical="top" wrapText="1"/>
    </xf>
    <xf numFmtId="0" fontId="0" fillId="7" borderId="61" xfId="0" applyFill="1" applyBorder="1" applyAlignment="1">
      <alignment horizontal="center" vertical="top" wrapText="1"/>
    </xf>
    <xf numFmtId="0" fontId="9" fillId="0" borderId="47" xfId="0" applyFont="1" applyBorder="1"/>
    <xf numFmtId="0" fontId="11" fillId="12" borderId="33" xfId="0" applyFont="1" applyFill="1" applyBorder="1"/>
    <xf numFmtId="0" fontId="11" fillId="12" borderId="48" xfId="0" applyFont="1" applyFill="1" applyBorder="1"/>
    <xf numFmtId="0" fontId="11" fillId="12" borderId="28" xfId="0" applyFont="1" applyFill="1" applyBorder="1"/>
    <xf numFmtId="0" fontId="11" fillId="12" borderId="12" xfId="0" applyFont="1" applyFill="1" applyBorder="1" applyAlignment="1">
      <alignment horizontal="center"/>
    </xf>
    <xf numFmtId="0" fontId="4" fillId="0" borderId="25" xfId="0" applyFont="1" applyBorder="1"/>
    <xf numFmtId="0" fontId="1" fillId="4" borderId="11" xfId="0" applyFont="1" applyFill="1" applyBorder="1"/>
    <xf numFmtId="0" fontId="0" fillId="0" borderId="33" xfId="0" applyBorder="1" applyAlignment="1">
      <alignment horizontal="center"/>
    </xf>
    <xf numFmtId="0" fontId="4" fillId="0" borderId="48" xfId="0" applyFont="1" applyBorder="1"/>
    <xf numFmtId="0" fontId="0" fillId="0" borderId="28" xfId="0" applyBorder="1" applyAlignment="1">
      <alignment horizontal="center"/>
    </xf>
    <xf numFmtId="0" fontId="13" fillId="12" borderId="58" xfId="0" applyFont="1" applyFill="1" applyBorder="1" applyAlignment="1">
      <alignment horizontal="center"/>
    </xf>
    <xf numFmtId="0" fontId="11" fillId="12" borderId="41" xfId="0" applyFont="1" applyFill="1" applyBorder="1" applyAlignment="1">
      <alignment horizontal="center"/>
    </xf>
    <xf numFmtId="0" fontId="9" fillId="0" borderId="55" xfId="0" applyFont="1" applyBorder="1"/>
    <xf numFmtId="0" fontId="11" fillId="12" borderId="35" xfId="0" applyFont="1" applyFill="1" applyBorder="1"/>
    <xf numFmtId="0" fontId="0" fillId="4" borderId="17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4" fillId="8" borderId="10" xfId="0" applyFont="1" applyFill="1" applyBorder="1"/>
    <xf numFmtId="0" fontId="1" fillId="0" borderId="0" xfId="0" applyFont="1" applyFill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6" borderId="14" xfId="0" applyFill="1" applyBorder="1" applyAlignment="1">
      <alignment horizontal="center"/>
    </xf>
    <xf numFmtId="0" fontId="1" fillId="3" borderId="12" xfId="0" applyFont="1" applyFill="1" applyBorder="1"/>
    <xf numFmtId="0" fontId="1" fillId="0" borderId="0" xfId="0" applyFont="1" applyFill="1"/>
    <xf numFmtId="0" fontId="1" fillId="3" borderId="0" xfId="0" applyFont="1" applyFill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13" xfId="0" applyFont="1" applyFill="1" applyBorder="1"/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/>
    <xf numFmtId="0" fontId="1" fillId="2" borderId="13" xfId="0" applyFont="1" applyFill="1" applyBorder="1"/>
    <xf numFmtId="0" fontId="1" fillId="2" borderId="0" xfId="0" applyFont="1" applyFill="1"/>
    <xf numFmtId="0" fontId="0" fillId="0" borderId="0" xfId="0" applyFont="1" applyFill="1" applyBorder="1" applyAlignment="1">
      <alignment horizontal="left" vertical="center"/>
    </xf>
    <xf numFmtId="10" fontId="3" fillId="0" borderId="0" xfId="0" applyNumberFormat="1" applyFont="1"/>
    <xf numFmtId="10" fontId="0" fillId="0" borderId="0" xfId="0" applyNumberFormat="1" applyFill="1" applyAlignment="1"/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10" fontId="1" fillId="4" borderId="12" xfId="0" applyNumberFormat="1" applyFont="1" applyFill="1" applyBorder="1" applyAlignment="1">
      <alignment horizontal="center"/>
    </xf>
    <xf numFmtId="10" fontId="1" fillId="4" borderId="9" xfId="0" applyNumberFormat="1" applyFont="1" applyFill="1" applyBorder="1" applyAlignment="1">
      <alignment horizontal="center"/>
    </xf>
    <xf numFmtId="10" fontId="1" fillId="4" borderId="13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0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3" fillId="12" borderId="23" xfId="0" applyFont="1" applyFill="1" applyBorder="1" applyAlignment="1">
      <alignment vertical="center"/>
    </xf>
    <xf numFmtId="0" fontId="11" fillId="12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left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9" borderId="0" xfId="0" applyFont="1" applyFill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4" borderId="24" xfId="0" applyFill="1" applyBorder="1" applyAlignment="1">
      <alignment horizontal="center" vertical="top"/>
    </xf>
    <xf numFmtId="0" fontId="0" fillId="4" borderId="25" xfId="0" applyFill="1" applyBorder="1" applyAlignment="1">
      <alignment horizontal="center" vertical="top"/>
    </xf>
    <xf numFmtId="0" fontId="0" fillId="4" borderId="26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4" borderId="0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1" fillId="4" borderId="43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13" borderId="6" xfId="0" applyFont="1" applyFill="1" applyBorder="1" applyAlignment="1">
      <alignment horizontal="center" vertical="center"/>
    </xf>
    <xf numFmtId="0" fontId="4" fillId="13" borderId="57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10" fontId="0" fillId="8" borderId="60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48" xfId="0" applyFont="1" applyFill="1" applyBorder="1" applyAlignment="1">
      <alignment horizontal="center" vertical="center" wrapText="1"/>
    </xf>
    <xf numFmtId="0" fontId="11" fillId="12" borderId="28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4" fillId="11" borderId="0" xfId="0" applyFont="1" applyFill="1" applyAlignment="1">
      <alignment horizontal="center" vertical="center" wrapText="1"/>
    </xf>
    <xf numFmtId="0" fontId="4" fillId="10" borderId="8" xfId="0" applyFont="1" applyFill="1" applyBorder="1" applyAlignment="1">
      <alignment horizontal="center"/>
    </xf>
    <xf numFmtId="0" fontId="4" fillId="10" borderId="4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9.9978637043366805E-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6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D0CECE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42" displayName="Tableau42" ref="B3:Q18" totalsRowShown="0" headerRowDxfId="18" dataDxfId="17" tableBorderDxfId="16">
  <autoFilter ref="B3:Q18" xr:uid="{00000000-0009-0000-0100-000001000000}"/>
  <sortState xmlns:xlrd2="http://schemas.microsoft.com/office/spreadsheetml/2017/richdata2" ref="B4:Q18">
    <sortCondition ref="B3:B18"/>
  </sortState>
  <tableColumns count="16">
    <tableColumn id="1" xr3:uid="{00000000-0010-0000-0100-000001000000}" name="Question" dataDxfId="15"/>
    <tableColumn id="2" xr3:uid="{00000000-0010-0000-0100-000002000000}" name="Colonne1" dataDxfId="14">
      <calculatedColumnFormula>#REF!</calculatedColumnFormula>
    </tableColumn>
    <tableColumn id="3" xr3:uid="{00000000-0010-0000-0100-000003000000}" name="Action" dataDxfId="13">
      <calculatedColumnFormula>'3. Scénario E31b'!J7</calculatedColumnFormula>
    </tableColumn>
    <tableColumn id="4" xr3:uid="{00000000-0010-0000-0100-000004000000}" name="Désignation de l'action" dataDxfId="12">
      <calculatedColumnFormula>'3. Scénario E31b'!K7</calculatedColumnFormula>
    </tableColumn>
    <tableColumn id="5" xr3:uid="{00000000-0010-0000-0100-000005000000}" name="Critères / attendus" dataDxfId="11">
      <calculatedColumnFormula>'3. Scénario E31b'!L7</calculatedColumnFormula>
    </tableColumn>
    <tableColumn id="6" xr3:uid="{00000000-0010-0000-0100-000006000000}" name="1" dataDxfId="10"/>
    <tableColumn id="7" xr3:uid="{00000000-0010-0000-0100-000007000000}" name="2" dataDxfId="9"/>
    <tableColumn id="8" xr3:uid="{00000000-0010-0000-0100-000008000000}" name="3" dataDxfId="8"/>
    <tableColumn id="9" xr3:uid="{00000000-0010-0000-0100-000009000000}" name="4" dataDxfId="7"/>
    <tableColumn id="10" xr3:uid="{00000000-0010-0000-0100-00000A000000}" name="C7" dataDxfId="6">
      <calculatedColumnFormula>'3. Scénario E31b'!N7</calculatedColumnFormula>
    </tableColumn>
    <tableColumn id="11" xr3:uid="{00000000-0010-0000-0100-00000B000000}" name="C8" dataDxfId="5">
      <calculatedColumnFormula>'3. Scénario E31b'!O7</calculatedColumnFormula>
    </tableColumn>
    <tableColumn id="12" xr3:uid="{00000000-0010-0000-0100-00000C000000}" name="C9" dataDxfId="4">
      <calculatedColumnFormula>'3. Scénario E31b'!P7</calculatedColumnFormula>
    </tableColumn>
    <tableColumn id="14" xr3:uid="{00000000-0010-0000-0100-00000E000000}" name="Niveau " dataDxfId="3">
      <calculatedColumnFormula>IF(G4&lt;&gt;"",1,0)+IF(H4&lt;&gt;"",2,0)+IF(I4&lt;&gt;"",3,0)+IF(J4&lt;&gt;"",4,0)</calculatedColumnFormula>
    </tableColumn>
    <tableColumn id="15" xr3:uid="{00000000-0010-0000-0100-00000F000000}" name="C12" dataDxfId="2">
      <calculatedColumnFormula>K4*N4</calculatedColumnFormula>
    </tableColumn>
    <tableColumn id="16" xr3:uid="{00000000-0010-0000-0100-000010000000}" name="C23" dataDxfId="1">
      <calculatedColumnFormula>L4*N4</calculatedColumnFormula>
    </tableColumn>
    <tableColumn id="17" xr3:uid="{00000000-0010-0000-0100-000011000000}" name="C34" dataDxfId="0">
      <calculatedColumnFormula>M4*N4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1"/>
  <sheetViews>
    <sheetView topLeftCell="A25" workbookViewId="0">
      <selection activeCell="B29" sqref="B29:K30"/>
    </sheetView>
  </sheetViews>
  <sheetFormatPr baseColWidth="10" defaultRowHeight="15" x14ac:dyDescent="0.25"/>
  <sheetData>
    <row r="2" spans="1:6" x14ac:dyDescent="0.25">
      <c r="B2" s="10" t="s">
        <v>396</v>
      </c>
    </row>
    <row r="3" spans="1:6" x14ac:dyDescent="0.25">
      <c r="B3" s="10" t="s">
        <v>989</v>
      </c>
    </row>
    <row r="5" spans="1:6" x14ac:dyDescent="0.25">
      <c r="A5" s="10" t="s">
        <v>397</v>
      </c>
      <c r="B5" s="10" t="s">
        <v>398</v>
      </c>
    </row>
    <row r="6" spans="1:6" x14ac:dyDescent="0.25">
      <c r="A6" t="s">
        <v>408</v>
      </c>
      <c r="B6" t="s">
        <v>399</v>
      </c>
    </row>
    <row r="7" spans="1:6" x14ac:dyDescent="0.25">
      <c r="A7" t="s">
        <v>409</v>
      </c>
      <c r="B7" s="116" t="s">
        <v>400</v>
      </c>
      <c r="C7" s="108"/>
      <c r="D7" s="108"/>
      <c r="E7" s="108"/>
      <c r="F7" s="108"/>
    </row>
    <row r="8" spans="1:6" x14ac:dyDescent="0.25">
      <c r="B8" t="s">
        <v>437</v>
      </c>
    </row>
    <row r="15" spans="1:6" x14ac:dyDescent="0.25">
      <c r="A15" t="s">
        <v>410</v>
      </c>
      <c r="B15" t="s">
        <v>411</v>
      </c>
    </row>
    <row r="17" spans="1:14" x14ac:dyDescent="0.25">
      <c r="A17" s="10" t="s">
        <v>401</v>
      </c>
      <c r="B17" s="10" t="s">
        <v>402</v>
      </c>
    </row>
    <row r="18" spans="1:14" ht="14.65" customHeight="1" x14ac:dyDescent="0.25">
      <c r="A18" t="s">
        <v>405</v>
      </c>
      <c r="B18" t="s">
        <v>403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14.65" customHeight="1" x14ac:dyDescent="0.25">
      <c r="A19" t="s">
        <v>406</v>
      </c>
      <c r="B19" s="382" t="s">
        <v>990</v>
      </c>
      <c r="C19" s="382"/>
      <c r="D19" s="382"/>
      <c r="E19" s="382"/>
      <c r="F19" s="382"/>
      <c r="G19" s="382"/>
      <c r="H19" s="382"/>
      <c r="I19" s="382"/>
      <c r="J19" s="382"/>
      <c r="K19" s="382"/>
      <c r="L19" s="19"/>
      <c r="M19" s="19"/>
      <c r="N19" s="19"/>
    </row>
    <row r="20" spans="1:14" x14ac:dyDescent="0.25"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19"/>
      <c r="M20" s="19"/>
      <c r="N20" s="19"/>
    </row>
    <row r="21" spans="1:14" x14ac:dyDescent="0.25">
      <c r="A21" t="s">
        <v>407</v>
      </c>
      <c r="B21" t="s">
        <v>992</v>
      </c>
    </row>
    <row r="22" spans="1:14" ht="14.65" customHeight="1" x14ac:dyDescent="0.25">
      <c r="B22" s="381" t="s">
        <v>993</v>
      </c>
      <c r="C22" s="381"/>
      <c r="D22" s="381"/>
      <c r="E22" s="381"/>
      <c r="F22" s="381"/>
      <c r="G22" s="381"/>
      <c r="H22" s="381"/>
      <c r="I22" s="381"/>
      <c r="J22" s="381"/>
      <c r="K22" s="381"/>
    </row>
    <row r="23" spans="1:14" x14ac:dyDescent="0.25">
      <c r="A23" t="s">
        <v>415</v>
      </c>
      <c r="B23" t="s">
        <v>404</v>
      </c>
    </row>
    <row r="26" spans="1:14" x14ac:dyDescent="0.25">
      <c r="A26" s="10" t="s">
        <v>416</v>
      </c>
      <c r="B26" s="10" t="s">
        <v>412</v>
      </c>
    </row>
    <row r="27" spans="1:14" x14ac:dyDescent="0.25">
      <c r="A27" t="s">
        <v>419</v>
      </c>
      <c r="B27" t="s">
        <v>413</v>
      </c>
    </row>
    <row r="28" spans="1:14" x14ac:dyDescent="0.25">
      <c r="A28" t="s">
        <v>420</v>
      </c>
      <c r="B28" t="s">
        <v>414</v>
      </c>
    </row>
    <row r="29" spans="1:14" x14ac:dyDescent="0.25">
      <c r="B29" s="381" t="s">
        <v>991</v>
      </c>
      <c r="C29" s="381"/>
      <c r="D29" s="381"/>
      <c r="E29" s="381"/>
      <c r="F29" s="381"/>
      <c r="G29" s="381"/>
      <c r="H29" s="381"/>
      <c r="I29" s="381"/>
      <c r="J29" s="381"/>
      <c r="K29" s="381"/>
    </row>
    <row r="30" spans="1:14" x14ac:dyDescent="0.25">
      <c r="B30" s="381"/>
      <c r="C30" s="381"/>
      <c r="D30" s="381"/>
      <c r="E30" s="381"/>
      <c r="F30" s="381"/>
      <c r="G30" s="381"/>
      <c r="H30" s="381"/>
      <c r="I30" s="381"/>
      <c r="J30" s="381"/>
      <c r="K30" s="381"/>
    </row>
    <row r="31" spans="1:14" x14ac:dyDescent="0.25">
      <c r="A31" t="s">
        <v>421</v>
      </c>
      <c r="B31" t="s">
        <v>417</v>
      </c>
    </row>
    <row r="32" spans="1:14" x14ac:dyDescent="0.25">
      <c r="B32" s="381" t="s">
        <v>418</v>
      </c>
      <c r="C32" s="381"/>
      <c r="D32" s="381"/>
      <c r="E32" s="381"/>
      <c r="F32" s="381"/>
      <c r="G32" s="381"/>
      <c r="H32" s="381"/>
      <c r="I32" s="381"/>
      <c r="J32" s="381"/>
      <c r="K32" s="381"/>
    </row>
    <row r="33" spans="1:11" x14ac:dyDescent="0.25">
      <c r="B33" s="381" t="s">
        <v>423</v>
      </c>
      <c r="C33" s="381"/>
      <c r="D33" s="381"/>
      <c r="E33" s="381"/>
      <c r="F33" s="381"/>
      <c r="G33" s="381"/>
      <c r="H33" s="381"/>
      <c r="I33" s="381"/>
      <c r="J33" s="381"/>
      <c r="K33" s="381"/>
    </row>
    <row r="34" spans="1:11" x14ac:dyDescent="0.25">
      <c r="A34" t="s">
        <v>422</v>
      </c>
      <c r="B34" t="s">
        <v>438</v>
      </c>
    </row>
    <row r="35" spans="1:11" x14ac:dyDescent="0.25">
      <c r="B35" s="381" t="s">
        <v>424</v>
      </c>
      <c r="C35" s="381"/>
      <c r="D35" s="381"/>
      <c r="E35" s="381"/>
      <c r="F35" s="381"/>
      <c r="G35" s="381"/>
      <c r="H35" s="381"/>
      <c r="I35" s="381"/>
      <c r="J35" s="381"/>
      <c r="K35" s="381"/>
    </row>
    <row r="36" spans="1:11" x14ac:dyDescent="0.25">
      <c r="B36" s="381" t="s">
        <v>425</v>
      </c>
      <c r="C36" s="381"/>
      <c r="D36" s="381"/>
      <c r="E36" s="381"/>
      <c r="F36" s="381"/>
      <c r="G36" s="381"/>
      <c r="H36" s="381"/>
      <c r="I36" s="381"/>
      <c r="J36" s="381"/>
      <c r="K36" s="381"/>
    </row>
    <row r="38" spans="1:11" x14ac:dyDescent="0.25">
      <c r="A38" s="10" t="s">
        <v>416</v>
      </c>
      <c r="B38" s="10" t="s">
        <v>426</v>
      </c>
    </row>
    <row r="39" spans="1:11" x14ac:dyDescent="0.25">
      <c r="A39" t="s">
        <v>419</v>
      </c>
      <c r="B39" t="s">
        <v>427</v>
      </c>
    </row>
    <row r="40" spans="1:11" x14ac:dyDescent="0.25">
      <c r="B40" t="s">
        <v>439</v>
      </c>
    </row>
    <row r="41" spans="1:11" x14ac:dyDescent="0.25">
      <c r="B41" s="381" t="s">
        <v>428</v>
      </c>
      <c r="C41" s="381"/>
      <c r="D41" s="381"/>
      <c r="E41" s="381"/>
      <c r="F41" s="381"/>
      <c r="G41" s="381"/>
      <c r="H41" s="381"/>
      <c r="I41" s="381"/>
      <c r="J41" s="381"/>
      <c r="K41" s="381"/>
    </row>
  </sheetData>
  <mergeCells count="8">
    <mergeCell ref="B35:K35"/>
    <mergeCell ref="B36:K36"/>
    <mergeCell ref="B41:K41"/>
    <mergeCell ref="B19:K20"/>
    <mergeCell ref="B29:K30"/>
    <mergeCell ref="B22:K22"/>
    <mergeCell ref="B32:K32"/>
    <mergeCell ref="B33:K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3"/>
  <sheetViews>
    <sheetView topLeftCell="A43" workbookViewId="0">
      <selection activeCell="J6" sqref="J6"/>
    </sheetView>
  </sheetViews>
  <sheetFormatPr baseColWidth="10" defaultRowHeight="15" x14ac:dyDescent="0.25"/>
  <cols>
    <col min="2" max="8" width="15.5703125" customWidth="1"/>
  </cols>
  <sheetData>
    <row r="2" spans="2:9" ht="18.75" x14ac:dyDescent="0.3">
      <c r="B2" s="398" t="s">
        <v>1011</v>
      </c>
      <c r="C2" s="398"/>
      <c r="D2" s="398"/>
      <c r="E2" s="398"/>
      <c r="F2" s="398"/>
      <c r="G2" s="398"/>
      <c r="H2" s="398"/>
    </row>
    <row r="3" spans="2:9" ht="19.5" thickBot="1" x14ac:dyDescent="0.35">
      <c r="B3" s="9"/>
      <c r="C3" t="s">
        <v>388</v>
      </c>
    </row>
    <row r="4" spans="2:9" ht="15.75" thickBot="1" x14ac:dyDescent="0.3">
      <c r="B4" s="12" t="s">
        <v>61</v>
      </c>
      <c r="C4" s="95" t="s">
        <v>68</v>
      </c>
    </row>
    <row r="5" spans="2:9" ht="15.75" thickBot="1" x14ac:dyDescent="0.3">
      <c r="B5" s="14"/>
      <c r="C5" s="15"/>
    </row>
    <row r="6" spans="2:9" ht="14.65" customHeight="1" x14ac:dyDescent="0.25">
      <c r="B6" s="392" t="s">
        <v>107</v>
      </c>
      <c r="C6" s="393"/>
      <c r="D6" s="393"/>
      <c r="E6" s="393"/>
      <c r="F6" s="393"/>
      <c r="G6" s="393"/>
      <c r="H6" s="394"/>
      <c r="I6" s="19"/>
    </row>
    <row r="7" spans="2:9" ht="15.75" thickBot="1" x14ac:dyDescent="0.3">
      <c r="B7" s="395"/>
      <c r="C7" s="396"/>
      <c r="D7" s="396"/>
      <c r="E7" s="396"/>
      <c r="F7" s="396"/>
      <c r="G7" s="396"/>
      <c r="H7" s="397"/>
      <c r="I7" s="19"/>
    </row>
    <row r="8" spans="2:9" ht="15.75" thickBot="1" x14ac:dyDescent="0.3">
      <c r="B8" s="105"/>
      <c r="C8" s="105"/>
      <c r="D8" t="s">
        <v>388</v>
      </c>
      <c r="E8" s="105"/>
      <c r="F8" s="105"/>
      <c r="G8" s="105"/>
      <c r="H8" t="s">
        <v>388</v>
      </c>
      <c r="I8" s="105"/>
    </row>
    <row r="9" spans="2:9" ht="15.75" thickBot="1" x14ac:dyDescent="0.3">
      <c r="B9" s="10" t="s">
        <v>359</v>
      </c>
      <c r="C9" s="10"/>
      <c r="D9" s="96" t="s">
        <v>50</v>
      </c>
      <c r="E9" s="10"/>
      <c r="F9" s="10" t="s">
        <v>110</v>
      </c>
      <c r="G9" s="10"/>
      <c r="H9" s="96" t="s">
        <v>50</v>
      </c>
    </row>
    <row r="10" spans="2:9" ht="15.75" thickBot="1" x14ac:dyDescent="0.3">
      <c r="B10" s="10"/>
      <c r="C10" t="s">
        <v>388</v>
      </c>
      <c r="D10" s="10"/>
      <c r="E10" s="10"/>
      <c r="F10" s="10"/>
      <c r="G10" s="10"/>
      <c r="H10" s="10"/>
    </row>
    <row r="11" spans="2:9" ht="15.75" thickBot="1" x14ac:dyDescent="0.3">
      <c r="B11" s="12" t="s">
        <v>51</v>
      </c>
      <c r="C11" s="100" t="s">
        <v>50</v>
      </c>
      <c r="D11" s="101" t="s">
        <v>52</v>
      </c>
      <c r="E11" s="420" t="s">
        <v>67</v>
      </c>
      <c r="F11" s="420"/>
      <c r="G11" s="420"/>
      <c r="H11" s="421"/>
      <c r="I11" s="98"/>
    </row>
    <row r="12" spans="2:9" x14ac:dyDescent="0.25">
      <c r="B12" s="14"/>
      <c r="C12" s="424" t="s">
        <v>382</v>
      </c>
      <c r="D12" s="425"/>
      <c r="E12" s="103" t="s">
        <v>103</v>
      </c>
      <c r="F12" s="422" t="s">
        <v>67</v>
      </c>
      <c r="G12" s="422"/>
      <c r="H12" s="423"/>
      <c r="I12" s="99"/>
    </row>
    <row r="13" spans="2:9" x14ac:dyDescent="0.25">
      <c r="B13" s="14"/>
      <c r="C13" s="426"/>
      <c r="D13" s="427"/>
      <c r="E13" s="102" t="s">
        <v>102</v>
      </c>
      <c r="F13" s="400" t="s">
        <v>67</v>
      </c>
      <c r="G13" s="400"/>
      <c r="H13" s="401"/>
      <c r="I13" s="99"/>
    </row>
    <row r="14" spans="2:9" ht="15.75" thickBot="1" x14ac:dyDescent="0.3">
      <c r="C14" s="428"/>
      <c r="D14" s="429"/>
      <c r="E14" s="104" t="s">
        <v>104</v>
      </c>
      <c r="F14" s="387" t="s">
        <v>67</v>
      </c>
      <c r="G14" s="387"/>
      <c r="H14" s="388"/>
      <c r="I14" s="99"/>
    </row>
    <row r="15" spans="2:9" ht="15.75" thickBot="1" x14ac:dyDescent="0.3">
      <c r="F15" s="17"/>
      <c r="G15" s="15"/>
      <c r="H15" s="15"/>
    </row>
    <row r="16" spans="2:9" x14ac:dyDescent="0.25">
      <c r="B16" s="383" t="s">
        <v>66</v>
      </c>
      <c r="C16" s="384"/>
      <c r="D16" s="384"/>
      <c r="E16" s="384"/>
      <c r="F16" s="384"/>
      <c r="G16" s="384"/>
      <c r="H16" s="385"/>
    </row>
    <row r="17" spans="2:8" x14ac:dyDescent="0.25">
      <c r="B17" s="409" t="s">
        <v>64</v>
      </c>
      <c r="C17" s="408"/>
      <c r="D17" s="408"/>
      <c r="E17" s="408" t="s">
        <v>65</v>
      </c>
      <c r="F17" s="408"/>
      <c r="G17" s="408"/>
      <c r="H17" s="11" t="s">
        <v>383</v>
      </c>
    </row>
    <row r="18" spans="2:8" ht="15.75" thickBot="1" x14ac:dyDescent="0.3">
      <c r="B18" s="386" t="s">
        <v>67</v>
      </c>
      <c r="C18" s="387"/>
      <c r="D18" s="387"/>
      <c r="E18" s="387" t="s">
        <v>67</v>
      </c>
      <c r="F18" s="387"/>
      <c r="G18" s="387"/>
      <c r="H18" s="97" t="s">
        <v>67</v>
      </c>
    </row>
    <row r="19" spans="2:8" ht="15.75" thickBot="1" x14ac:dyDescent="0.3">
      <c r="B19" s="15"/>
      <c r="C19" s="15"/>
      <c r="D19" s="15"/>
      <c r="E19" s="15"/>
      <c r="F19" s="15"/>
      <c r="G19" s="15"/>
      <c r="H19" s="18"/>
    </row>
    <row r="20" spans="2:8" x14ac:dyDescent="0.25">
      <c r="B20" s="383" t="s">
        <v>105</v>
      </c>
      <c r="C20" s="384"/>
      <c r="D20" s="384"/>
      <c r="E20" s="384"/>
      <c r="F20" s="384"/>
      <c r="G20" s="384"/>
      <c r="H20" s="385"/>
    </row>
    <row r="21" spans="2:8" x14ac:dyDescent="0.25">
      <c r="B21" s="409" t="s">
        <v>64</v>
      </c>
      <c r="C21" s="408"/>
      <c r="D21" s="408"/>
      <c r="E21" s="408" t="s">
        <v>65</v>
      </c>
      <c r="F21" s="408"/>
      <c r="G21" s="408"/>
      <c r="H21" s="11" t="s">
        <v>383</v>
      </c>
    </row>
    <row r="22" spans="2:8" ht="15.75" thickBot="1" x14ac:dyDescent="0.3">
      <c r="B22" s="386" t="s">
        <v>67</v>
      </c>
      <c r="C22" s="387"/>
      <c r="D22" s="387"/>
      <c r="E22" s="387" t="s">
        <v>67</v>
      </c>
      <c r="F22" s="387"/>
      <c r="G22" s="387"/>
      <c r="H22" s="97" t="s">
        <v>67</v>
      </c>
    </row>
    <row r="23" spans="2:8" ht="15.75" thickBot="1" x14ac:dyDescent="0.3"/>
    <row r="24" spans="2:8" x14ac:dyDescent="0.25">
      <c r="B24" s="383" t="s">
        <v>381</v>
      </c>
      <c r="C24" s="384"/>
      <c r="D24" s="384"/>
      <c r="E24" s="384"/>
      <c r="F24" s="384"/>
      <c r="G24" s="384"/>
      <c r="H24" s="385"/>
    </row>
    <row r="25" spans="2:8" x14ac:dyDescent="0.25">
      <c r="B25" s="402" t="s">
        <v>64</v>
      </c>
      <c r="C25" s="403"/>
      <c r="D25" s="403"/>
      <c r="E25" s="403"/>
      <c r="F25" s="403" t="s">
        <v>65</v>
      </c>
      <c r="G25" s="403"/>
      <c r="H25" s="404"/>
    </row>
    <row r="26" spans="2:8" x14ac:dyDescent="0.25">
      <c r="B26" s="399" t="s">
        <v>67</v>
      </c>
      <c r="C26" s="400"/>
      <c r="D26" s="400"/>
      <c r="E26" s="400"/>
      <c r="F26" s="405" t="s">
        <v>67</v>
      </c>
      <c r="G26" s="406"/>
      <c r="H26" s="407"/>
    </row>
    <row r="27" spans="2:8" x14ac:dyDescent="0.25">
      <c r="B27" s="399" t="s">
        <v>67</v>
      </c>
      <c r="C27" s="400"/>
      <c r="D27" s="400"/>
      <c r="E27" s="400"/>
      <c r="F27" s="405" t="s">
        <v>67</v>
      </c>
      <c r="G27" s="406"/>
      <c r="H27" s="407"/>
    </row>
    <row r="28" spans="2:8" ht="15.75" thickBot="1" x14ac:dyDescent="0.3">
      <c r="B28" s="386" t="s">
        <v>67</v>
      </c>
      <c r="C28" s="387"/>
      <c r="D28" s="387"/>
      <c r="E28" s="387"/>
      <c r="F28" s="389" t="s">
        <v>67</v>
      </c>
      <c r="G28" s="390"/>
      <c r="H28" s="391"/>
    </row>
    <row r="29" spans="2:8" ht="15.75" thickBot="1" x14ac:dyDescent="0.3">
      <c r="B29" s="15"/>
      <c r="C29" s="15"/>
      <c r="D29" s="15"/>
      <c r="E29" s="15"/>
      <c r="F29" s="15"/>
      <c r="G29" s="15"/>
    </row>
    <row r="30" spans="2:8" x14ac:dyDescent="0.25">
      <c r="B30" s="383" t="s">
        <v>106</v>
      </c>
      <c r="C30" s="384"/>
      <c r="D30" s="384"/>
      <c r="E30" s="384"/>
      <c r="F30" s="384"/>
      <c r="G30" s="384"/>
      <c r="H30" s="385"/>
    </row>
    <row r="31" spans="2:8" x14ac:dyDescent="0.25">
      <c r="B31" s="399" t="s">
        <v>67</v>
      </c>
      <c r="C31" s="400"/>
      <c r="D31" s="400"/>
      <c r="E31" s="400"/>
      <c r="F31" s="400"/>
      <c r="G31" s="400"/>
      <c r="H31" s="401"/>
    </row>
    <row r="32" spans="2:8" x14ac:dyDescent="0.25">
      <c r="B32" s="399" t="s">
        <v>67</v>
      </c>
      <c r="C32" s="400"/>
      <c r="D32" s="400"/>
      <c r="E32" s="400"/>
      <c r="F32" s="400"/>
      <c r="G32" s="400"/>
      <c r="H32" s="401"/>
    </row>
    <row r="33" spans="2:8" x14ac:dyDescent="0.25">
      <c r="B33" s="399" t="s">
        <v>67</v>
      </c>
      <c r="C33" s="400"/>
      <c r="D33" s="400"/>
      <c r="E33" s="400"/>
      <c r="F33" s="400"/>
      <c r="G33" s="400"/>
      <c r="H33" s="401"/>
    </row>
    <row r="34" spans="2:8" ht="15.75" thickBot="1" x14ac:dyDescent="0.3">
      <c r="B34" s="386" t="s">
        <v>67</v>
      </c>
      <c r="C34" s="387"/>
      <c r="D34" s="387"/>
      <c r="E34" s="387"/>
      <c r="F34" s="387"/>
      <c r="G34" s="387"/>
      <c r="H34" s="388"/>
    </row>
    <row r="37" spans="2:8" ht="15.75" thickBot="1" x14ac:dyDescent="0.3">
      <c r="B37" s="10" t="s">
        <v>62</v>
      </c>
    </row>
    <row r="38" spans="2:8" x14ac:dyDescent="0.25">
      <c r="B38" s="411" t="s">
        <v>63</v>
      </c>
      <c r="C38" s="412"/>
      <c r="D38" s="412"/>
      <c r="E38" s="412"/>
      <c r="F38" s="412"/>
      <c r="G38" s="412"/>
      <c r="H38" s="413"/>
    </row>
    <row r="39" spans="2:8" x14ac:dyDescent="0.25">
      <c r="B39" s="414"/>
      <c r="C39" s="415"/>
      <c r="D39" s="415"/>
      <c r="E39" s="415"/>
      <c r="F39" s="415"/>
      <c r="G39" s="415"/>
      <c r="H39" s="416"/>
    </row>
    <row r="40" spans="2:8" x14ac:dyDescent="0.25">
      <c r="B40" s="414"/>
      <c r="C40" s="415"/>
      <c r="D40" s="415"/>
      <c r="E40" s="415"/>
      <c r="F40" s="415"/>
      <c r="G40" s="415"/>
      <c r="H40" s="416"/>
    </row>
    <row r="41" spans="2:8" x14ac:dyDescent="0.25">
      <c r="B41" s="414"/>
      <c r="C41" s="415"/>
      <c r="D41" s="415"/>
      <c r="E41" s="415"/>
      <c r="F41" s="415"/>
      <c r="G41" s="415"/>
      <c r="H41" s="416"/>
    </row>
    <row r="42" spans="2:8" x14ac:dyDescent="0.25">
      <c r="B42" s="414"/>
      <c r="C42" s="415"/>
      <c r="D42" s="415"/>
      <c r="E42" s="415"/>
      <c r="F42" s="415"/>
      <c r="G42" s="415"/>
      <c r="H42" s="416"/>
    </row>
    <row r="43" spans="2:8" x14ac:dyDescent="0.25">
      <c r="B43" s="414"/>
      <c r="C43" s="415"/>
      <c r="D43" s="415"/>
      <c r="E43" s="415"/>
      <c r="F43" s="415"/>
      <c r="G43" s="415"/>
      <c r="H43" s="416"/>
    </row>
    <row r="44" spans="2:8" x14ac:dyDescent="0.25">
      <c r="B44" s="414"/>
      <c r="C44" s="415"/>
      <c r="D44" s="415"/>
      <c r="E44" s="415"/>
      <c r="F44" s="415"/>
      <c r="G44" s="415"/>
      <c r="H44" s="416"/>
    </row>
    <row r="45" spans="2:8" x14ac:dyDescent="0.25">
      <c r="B45" s="414"/>
      <c r="C45" s="415"/>
      <c r="D45" s="415"/>
      <c r="E45" s="415"/>
      <c r="F45" s="415"/>
      <c r="G45" s="415"/>
      <c r="H45" s="416"/>
    </row>
    <row r="46" spans="2:8" x14ac:dyDescent="0.25">
      <c r="B46" s="414"/>
      <c r="C46" s="415"/>
      <c r="D46" s="415"/>
      <c r="E46" s="415"/>
      <c r="F46" s="415"/>
      <c r="G46" s="415"/>
      <c r="H46" s="416"/>
    </row>
    <row r="47" spans="2:8" x14ac:dyDescent="0.25">
      <c r="B47" s="414"/>
      <c r="C47" s="415"/>
      <c r="D47" s="415"/>
      <c r="E47" s="415"/>
      <c r="F47" s="415"/>
      <c r="G47" s="415"/>
      <c r="H47" s="416"/>
    </row>
    <row r="48" spans="2:8" x14ac:dyDescent="0.25">
      <c r="B48" s="414"/>
      <c r="C48" s="415"/>
      <c r="D48" s="415"/>
      <c r="E48" s="415"/>
      <c r="F48" s="415"/>
      <c r="G48" s="415"/>
      <c r="H48" s="416"/>
    </row>
    <row r="49" spans="2:8" x14ac:dyDescent="0.25">
      <c r="B49" s="414"/>
      <c r="C49" s="415"/>
      <c r="D49" s="415"/>
      <c r="E49" s="415"/>
      <c r="F49" s="415"/>
      <c r="G49" s="415"/>
      <c r="H49" s="416"/>
    </row>
    <row r="50" spans="2:8" x14ac:dyDescent="0.25">
      <c r="B50" s="414"/>
      <c r="C50" s="415"/>
      <c r="D50" s="415"/>
      <c r="E50" s="415"/>
      <c r="F50" s="415"/>
      <c r="G50" s="415"/>
      <c r="H50" s="416"/>
    </row>
    <row r="51" spans="2:8" x14ac:dyDescent="0.25">
      <c r="B51" s="414"/>
      <c r="C51" s="415"/>
      <c r="D51" s="415"/>
      <c r="E51" s="415"/>
      <c r="F51" s="415"/>
      <c r="G51" s="415"/>
      <c r="H51" s="416"/>
    </row>
    <row r="52" spans="2:8" x14ac:dyDescent="0.25">
      <c r="B52" s="414"/>
      <c r="C52" s="415"/>
      <c r="D52" s="415"/>
      <c r="E52" s="415"/>
      <c r="F52" s="415"/>
      <c r="G52" s="415"/>
      <c r="H52" s="416"/>
    </row>
    <row r="53" spans="2:8" ht="15.75" thickBot="1" x14ac:dyDescent="0.3">
      <c r="B53" s="417"/>
      <c r="C53" s="418"/>
      <c r="D53" s="418"/>
      <c r="E53" s="418"/>
      <c r="F53" s="418"/>
      <c r="G53" s="418"/>
      <c r="H53" s="419"/>
    </row>
    <row r="54" spans="2:8" x14ac:dyDescent="0.25">
      <c r="B54" s="10" t="s">
        <v>53</v>
      </c>
    </row>
    <row r="55" spans="2:8" x14ac:dyDescent="0.25">
      <c r="B55" s="410" t="s">
        <v>54</v>
      </c>
      <c r="C55" s="410"/>
      <c r="D55" s="410"/>
      <c r="E55" s="410"/>
      <c r="F55" s="410"/>
      <c r="G55" s="410"/>
      <c r="H55" s="410"/>
    </row>
    <row r="56" spans="2:8" x14ac:dyDescent="0.25">
      <c r="B56" s="410"/>
      <c r="C56" s="410"/>
      <c r="D56" s="410"/>
      <c r="E56" s="410"/>
      <c r="F56" s="410"/>
      <c r="G56" s="410"/>
      <c r="H56" s="410"/>
    </row>
    <row r="57" spans="2:8" x14ac:dyDescent="0.25">
      <c r="B57" t="s">
        <v>55</v>
      </c>
    </row>
    <row r="58" spans="2:8" x14ac:dyDescent="0.25">
      <c r="B58" t="s">
        <v>56</v>
      </c>
    </row>
    <row r="59" spans="2:8" x14ac:dyDescent="0.25">
      <c r="B59" t="s">
        <v>57</v>
      </c>
    </row>
    <row r="60" spans="2:8" x14ac:dyDescent="0.25">
      <c r="B60" t="s">
        <v>58</v>
      </c>
    </row>
    <row r="61" spans="2:8" x14ac:dyDescent="0.25">
      <c r="B61" t="s">
        <v>59</v>
      </c>
    </row>
    <row r="62" spans="2:8" x14ac:dyDescent="0.25">
      <c r="B62" t="s">
        <v>60</v>
      </c>
    </row>
    <row r="63" spans="2:8" x14ac:dyDescent="0.25">
      <c r="B63" t="s">
        <v>384</v>
      </c>
    </row>
  </sheetData>
  <mergeCells count="33">
    <mergeCell ref="E11:H11"/>
    <mergeCell ref="F12:H12"/>
    <mergeCell ref="F13:H13"/>
    <mergeCell ref="F14:H14"/>
    <mergeCell ref="C12:D14"/>
    <mergeCell ref="E22:G22"/>
    <mergeCell ref="F27:H27"/>
    <mergeCell ref="B17:D17"/>
    <mergeCell ref="B55:H56"/>
    <mergeCell ref="B38:H53"/>
    <mergeCell ref="E17:G17"/>
    <mergeCell ref="B18:D18"/>
    <mergeCell ref="E18:G18"/>
    <mergeCell ref="B20:H20"/>
    <mergeCell ref="B21:D21"/>
    <mergeCell ref="B32:H32"/>
    <mergeCell ref="B33:H33"/>
    <mergeCell ref="B16:H16"/>
    <mergeCell ref="B34:H34"/>
    <mergeCell ref="F28:H28"/>
    <mergeCell ref="B6:H7"/>
    <mergeCell ref="B2:H2"/>
    <mergeCell ref="B30:H30"/>
    <mergeCell ref="B31:H31"/>
    <mergeCell ref="B24:H24"/>
    <mergeCell ref="B25:E25"/>
    <mergeCell ref="B26:E26"/>
    <mergeCell ref="B27:E27"/>
    <mergeCell ref="B28:E28"/>
    <mergeCell ref="F25:H25"/>
    <mergeCell ref="F26:H26"/>
    <mergeCell ref="E21:G21"/>
    <mergeCell ref="B22:D2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'Données générales'!$D$3:$D$8</xm:f>
          </x14:formula1>
          <xm:sqref>C4:C5</xm:sqref>
        </x14:dataValidation>
        <x14:dataValidation type="list" allowBlank="1" showInputMessage="1" showErrorMessage="1" xr:uid="{00000000-0002-0000-0100-000001000000}">
          <x14:formula1>
            <xm:f>'Données générales'!$E$3:$E$36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O22"/>
  <sheetViews>
    <sheetView topLeftCell="D1" zoomScale="85" zoomScaleNormal="85" workbookViewId="0">
      <selection activeCell="E12" sqref="E12"/>
    </sheetView>
  </sheetViews>
  <sheetFormatPr baseColWidth="10" defaultRowHeight="15" x14ac:dyDescent="0.25"/>
  <cols>
    <col min="1" max="1" width="5.28515625" customWidth="1"/>
    <col min="2" max="2" width="7.42578125" customWidth="1"/>
    <col min="3" max="3" width="33.28515625" customWidth="1"/>
    <col min="4" max="4" width="49" customWidth="1"/>
    <col min="5" max="5" width="27.7109375" customWidth="1"/>
    <col min="6" max="6" width="115.7109375" customWidth="1"/>
    <col min="7" max="7" width="12.5703125" customWidth="1"/>
    <col min="8" max="8" width="7.28515625" customWidth="1"/>
    <col min="9" max="13" width="20.5703125" customWidth="1"/>
    <col min="15" max="15" width="12.140625" customWidth="1"/>
  </cols>
  <sheetData>
    <row r="1" spans="3:15" ht="15.75" thickBot="1" x14ac:dyDescent="0.3">
      <c r="E1" s="10" t="s">
        <v>348</v>
      </c>
      <c r="I1" s="430" t="s">
        <v>391</v>
      </c>
      <c r="J1" s="430"/>
      <c r="K1" s="430"/>
      <c r="L1" s="430"/>
      <c r="M1" s="430"/>
      <c r="N1" s="430"/>
      <c r="O1" s="430"/>
    </row>
    <row r="2" spans="3:15" ht="15.75" thickBot="1" x14ac:dyDescent="0.3">
      <c r="C2" s="86"/>
      <c r="D2" s="86"/>
      <c r="E2" s="310" t="s">
        <v>389</v>
      </c>
      <c r="G2" s="439" t="s">
        <v>361</v>
      </c>
      <c r="H2" s="115"/>
      <c r="I2" s="441" t="s">
        <v>349</v>
      </c>
      <c r="J2" s="177" t="s">
        <v>385</v>
      </c>
      <c r="K2" s="443" t="s">
        <v>350</v>
      </c>
      <c r="L2" s="445" t="s">
        <v>351</v>
      </c>
      <c r="M2" s="431" t="s">
        <v>352</v>
      </c>
      <c r="N2" s="431" t="s">
        <v>958</v>
      </c>
      <c r="O2" s="431" t="s">
        <v>959</v>
      </c>
    </row>
    <row r="3" spans="3:15" ht="15.75" thickBot="1" x14ac:dyDescent="0.3">
      <c r="C3" s="433" t="s">
        <v>960</v>
      </c>
      <c r="D3" s="436" t="s">
        <v>994</v>
      </c>
      <c r="E3" s="309" t="s">
        <v>388</v>
      </c>
      <c r="F3" s="16"/>
      <c r="G3" s="440"/>
      <c r="H3" s="115"/>
      <c r="I3" s="442"/>
      <c r="J3" s="178" t="s">
        <v>386</v>
      </c>
      <c r="K3" s="444"/>
      <c r="L3" s="446"/>
      <c r="M3" s="432"/>
      <c r="N3" s="432"/>
      <c r="O3" s="432"/>
    </row>
    <row r="4" spans="3:15" ht="15.75" thickBot="1" x14ac:dyDescent="0.3">
      <c r="C4" s="434"/>
      <c r="D4" s="437"/>
      <c r="E4" s="106" t="s">
        <v>476</v>
      </c>
      <c r="F4" s="88" t="str">
        <f>VLOOKUP(E4,Tâches!G46:H65,2,FALSE)</f>
        <v>Contrôler la conformité des réseaux fluidiques et électriques</v>
      </c>
      <c r="G4" s="114" t="str">
        <f>VLOOKUP(E4,Tâches!I46:J65,2,FALSE)</f>
        <v>T6</v>
      </c>
      <c r="H4" s="83"/>
      <c r="I4" s="110" t="s">
        <v>353</v>
      </c>
      <c r="J4" s="175" t="s">
        <v>353</v>
      </c>
      <c r="K4" s="175" t="s">
        <v>353</v>
      </c>
      <c r="L4" s="175" t="s">
        <v>353</v>
      </c>
      <c r="M4" s="176" t="s">
        <v>353</v>
      </c>
      <c r="N4" s="176" t="s">
        <v>353</v>
      </c>
      <c r="O4" s="176" t="s">
        <v>353</v>
      </c>
    </row>
    <row r="5" spans="3:15" ht="15.75" thickBot="1" x14ac:dyDescent="0.3">
      <c r="C5" s="434"/>
      <c r="D5" s="437"/>
      <c r="E5" s="106" t="s">
        <v>479</v>
      </c>
      <c r="F5" s="88" t="str">
        <f>VLOOKUP(E5,Tâches!G46:H65,2,FALSE)</f>
        <v>Réaliser les modes opératoires concernant : les essais de résistance à la pression ; les essais d’étanchéité ; le tirage à vide ; le contrôle d’isolement et d’ordre des phases ; la mise en service et de l’arrêt de l’installation</v>
      </c>
      <c r="G5" s="114" t="str">
        <f>VLOOKUP(E5,Tâches!I46:J65,2,FALSE)</f>
        <v>T6</v>
      </c>
      <c r="H5" s="83"/>
      <c r="I5" s="111"/>
      <c r="J5" s="109"/>
      <c r="K5" s="109"/>
      <c r="L5" s="109"/>
      <c r="M5" s="112"/>
      <c r="N5" s="112"/>
      <c r="O5" s="112"/>
    </row>
    <row r="6" spans="3:15" ht="15.75" thickBot="1" x14ac:dyDescent="0.3">
      <c r="C6" s="434"/>
      <c r="D6" s="437"/>
      <c r="E6" s="106" t="s">
        <v>481</v>
      </c>
      <c r="F6" s="88" t="str">
        <f>VLOOKUP(E6,Tâches!G46:H65,2,FALSE)</f>
        <v>Prérégler les appareils de régulation et de sécurité</v>
      </c>
      <c r="G6" s="114" t="str">
        <f>VLOOKUP(E6,Tâches!I46:J65,2,FALSE)</f>
        <v>T6</v>
      </c>
      <c r="H6" s="83"/>
      <c r="I6" s="111"/>
      <c r="J6" s="109"/>
      <c r="K6" s="109"/>
      <c r="L6" s="109"/>
      <c r="M6" s="112"/>
      <c r="N6" s="112"/>
      <c r="O6" s="112"/>
    </row>
    <row r="7" spans="3:15" ht="15.75" thickBot="1" x14ac:dyDescent="0.3">
      <c r="C7" s="434"/>
      <c r="D7" s="437"/>
      <c r="E7" s="106" t="s">
        <v>482</v>
      </c>
      <c r="F7" s="88" t="str">
        <f>VLOOKUP(E7,Tâches!G46:H65,2,FALSE)</f>
        <v>Effectuer la charge du réseau fluidique du système</v>
      </c>
      <c r="G7" s="114" t="str">
        <f>VLOOKUP(E7,Tâches!I46:J65,2,FALSE)</f>
        <v>T6</v>
      </c>
      <c r="H7" s="83"/>
      <c r="I7" s="111"/>
      <c r="J7" s="109"/>
      <c r="K7" s="109"/>
      <c r="L7" s="109"/>
      <c r="M7" s="112"/>
      <c r="N7" s="112"/>
      <c r="O7" s="112"/>
    </row>
    <row r="8" spans="3:15" ht="15.75" thickBot="1" x14ac:dyDescent="0.3">
      <c r="C8" s="435"/>
      <c r="D8" s="437"/>
      <c r="E8" s="106" t="s">
        <v>485</v>
      </c>
      <c r="F8" s="88" t="str">
        <f>VLOOKUP(E8,Tâches!G46:H65,2,FALSE)</f>
        <v>Mettre en service l’installation</v>
      </c>
      <c r="G8" s="114" t="str">
        <f>VLOOKUP(E8,Tâches!I46:J65,2,FALSE)</f>
        <v>T7</v>
      </c>
      <c r="H8" s="83"/>
      <c r="I8" s="111"/>
      <c r="J8" s="109"/>
      <c r="K8" s="109"/>
      <c r="L8" s="109"/>
      <c r="M8" s="112"/>
      <c r="N8" s="112"/>
      <c r="O8" s="112"/>
    </row>
    <row r="9" spans="3:15" ht="15.75" thickBot="1" x14ac:dyDescent="0.3">
      <c r="D9" s="437"/>
      <c r="E9" s="106" t="s">
        <v>516</v>
      </c>
      <c r="F9" s="88" t="str">
        <f>VLOOKUP(E9,Tâches!G46:H65,2,FALSE)</f>
        <v>Réaliser les mesures nécessaires pour valider le fonctionnement de l’installation</v>
      </c>
      <c r="G9" s="114" t="str">
        <f>VLOOKUP(E9,Tâches!I46:J65,2,FALSE)</f>
        <v>T7</v>
      </c>
      <c r="H9" s="83"/>
      <c r="I9" s="111"/>
      <c r="J9" s="109"/>
      <c r="K9" s="109"/>
      <c r="L9" s="109"/>
      <c r="M9" s="112"/>
      <c r="N9" s="112"/>
      <c r="O9" s="112"/>
    </row>
    <row r="10" spans="3:15" ht="15.75" thickBot="1" x14ac:dyDescent="0.3">
      <c r="C10" s="1"/>
      <c r="D10" s="437"/>
      <c r="E10" s="106" t="s">
        <v>490</v>
      </c>
      <c r="F10" s="88" t="str">
        <f>VLOOKUP(E10,Tâches!G46:H65,2,FALSE)</f>
        <v>Interpréter les écarts</v>
      </c>
      <c r="G10" s="114" t="str">
        <f>VLOOKUP(E10,Tâches!I46:J65,2,FALSE)</f>
        <v>T8</v>
      </c>
      <c r="H10" s="83"/>
      <c r="I10" s="111"/>
      <c r="J10" s="109"/>
      <c r="K10" s="109"/>
      <c r="L10" s="109"/>
      <c r="M10" s="112"/>
      <c r="N10" s="112"/>
      <c r="O10" s="112"/>
    </row>
    <row r="11" spans="3:15" ht="15.75" thickBot="1" x14ac:dyDescent="0.3">
      <c r="C11" s="1"/>
      <c r="D11" s="438"/>
      <c r="E11" s="106" t="s">
        <v>530</v>
      </c>
      <c r="F11" s="88" t="str">
        <f>VLOOKUP(E11,Tâches!G46:H65,2,FALSE)</f>
        <v>Optimiser les réglages appropriés</v>
      </c>
      <c r="G11" s="114" t="str">
        <f>VLOOKUP(E11,Tâches!I46:IJ65,2,FALSE)</f>
        <v>T8</v>
      </c>
      <c r="H11" s="83"/>
      <c r="I11" s="111"/>
      <c r="J11" s="109"/>
      <c r="K11" s="109"/>
      <c r="L11" s="109"/>
      <c r="M11" s="112"/>
      <c r="N11" s="112"/>
      <c r="O11" s="112"/>
    </row>
    <row r="12" spans="3:15" ht="15.75" thickBot="1" x14ac:dyDescent="0.3">
      <c r="C12" s="159"/>
      <c r="E12" s="106" t="s">
        <v>491</v>
      </c>
      <c r="F12" s="88" t="str">
        <f>VLOOKUP(E12,Tâches!G46:H65,2,FALSE)</f>
        <v>Réaliser une campagne de mesures lors d’un contrôle périodique, d’une panne ou d’une intervention ou d’une optimisation de l’installation</v>
      </c>
      <c r="G12" s="114" t="str">
        <f>VLOOKUP(E12,Tâches!I46:J65,2,FALSE)</f>
        <v>T9</v>
      </c>
      <c r="I12" s="111"/>
      <c r="J12" s="109"/>
      <c r="K12" s="109"/>
      <c r="L12" s="109"/>
      <c r="M12" s="112"/>
      <c r="N12" s="112"/>
      <c r="O12" s="112"/>
    </row>
    <row r="13" spans="3:15" ht="15.75" thickBot="1" x14ac:dyDescent="0.3">
      <c r="C13" s="159"/>
      <c r="E13" s="106" t="s">
        <v>50</v>
      </c>
      <c r="F13" s="88" t="str">
        <f>VLOOKUP(E13,Tâches!G46:H65,2,FALSE)</f>
        <v>?</v>
      </c>
      <c r="G13" s="114" t="str">
        <f>VLOOKUP(E13,Tâches!I46:J65,2,FALSE)</f>
        <v>?</v>
      </c>
      <c r="I13" s="111"/>
      <c r="J13" s="109"/>
      <c r="K13" s="109"/>
      <c r="L13" s="109"/>
      <c r="M13" s="112"/>
      <c r="N13" s="112"/>
      <c r="O13" s="112"/>
    </row>
    <row r="14" spans="3:15" ht="15.75" thickBot="1" x14ac:dyDescent="0.3">
      <c r="C14" s="159"/>
      <c r="E14" s="106" t="s">
        <v>50</v>
      </c>
      <c r="F14" s="88" t="str">
        <f>VLOOKUP(E14,Tâches!G46:H65,2,FALSE)</f>
        <v>?</v>
      </c>
      <c r="G14" s="114" t="str">
        <f>VLOOKUP(E14,Tâches!I46:J65,2,FALSE)</f>
        <v>?</v>
      </c>
      <c r="I14" s="111"/>
      <c r="J14" s="109"/>
      <c r="K14" s="109"/>
      <c r="L14" s="109"/>
      <c r="M14" s="112"/>
      <c r="N14" s="112"/>
      <c r="O14" s="112"/>
    </row>
    <row r="15" spans="3:15" ht="15.75" thickBot="1" x14ac:dyDescent="0.3">
      <c r="C15" s="159"/>
      <c r="E15" s="106" t="s">
        <v>50</v>
      </c>
      <c r="F15" s="88" t="str">
        <f>VLOOKUP(E15,Tâches!G46:H65,2,FALSE)</f>
        <v>?</v>
      </c>
      <c r="G15" s="114" t="str">
        <f>VLOOKUP(E15,Tâches!I46:IJ65,2,FALSE)</f>
        <v>?</v>
      </c>
      <c r="I15" s="111"/>
      <c r="J15" s="109"/>
      <c r="K15" s="109"/>
      <c r="L15" s="109"/>
      <c r="M15" s="112"/>
      <c r="N15" s="112"/>
      <c r="O15" s="112"/>
    </row>
    <row r="16" spans="3:15" ht="15.75" thickBot="1" x14ac:dyDescent="0.3">
      <c r="C16" s="159"/>
      <c r="E16" s="106" t="s">
        <v>50</v>
      </c>
      <c r="F16" s="88" t="str">
        <f>VLOOKUP(E16,Tâches!G46:H65,2,FALSE)</f>
        <v>?</v>
      </c>
      <c r="G16" s="114" t="str">
        <f>VLOOKUP(E16,Tâches!I46:IJ65,2,FALSE)</f>
        <v>?</v>
      </c>
      <c r="I16" s="111"/>
      <c r="J16" s="109"/>
      <c r="K16" s="109"/>
      <c r="L16" s="109"/>
      <c r="M16" s="112"/>
      <c r="N16" s="112"/>
      <c r="O16" s="112"/>
    </row>
    <row r="17" spans="5:7" ht="15.75" thickBot="1" x14ac:dyDescent="0.3">
      <c r="E17" s="106" t="s">
        <v>50</v>
      </c>
      <c r="F17" s="88" t="str">
        <f>VLOOKUP(E17,Tâches!G46:H65,2,FALSE)</f>
        <v>?</v>
      </c>
      <c r="G17" s="114" t="str">
        <f>VLOOKUP(E17,Tâches!I46:IJ65,2,FALSE)</f>
        <v>?</v>
      </c>
    </row>
    <row r="18" spans="5:7" ht="15.75" thickBot="1" x14ac:dyDescent="0.3">
      <c r="E18" s="106" t="s">
        <v>50</v>
      </c>
      <c r="F18" s="88" t="str">
        <f>VLOOKUP(E18,Tâches!G46:H65,2,FALSE)</f>
        <v>?</v>
      </c>
      <c r="G18" s="114" t="str">
        <f>VLOOKUP(E18,Tâches!I46:IJ65,2,FALSE)</f>
        <v>?</v>
      </c>
    </row>
    <row r="19" spans="5:7" ht="15.75" thickBot="1" x14ac:dyDescent="0.3">
      <c r="E19" s="106" t="s">
        <v>50</v>
      </c>
      <c r="F19" s="88" t="str">
        <f>VLOOKUP(E19,Tâches!G46:H69,2,FALSE)</f>
        <v>?</v>
      </c>
      <c r="G19" s="114" t="str">
        <f>VLOOKUP(E19,Tâches!I46:IJ69,2,FALSE)</f>
        <v>?</v>
      </c>
    </row>
    <row r="20" spans="5:7" ht="15.75" thickBot="1" x14ac:dyDescent="0.3">
      <c r="E20" s="106" t="s">
        <v>50</v>
      </c>
      <c r="F20" s="88" t="str">
        <f>VLOOKUP(E20,Tâches!G46:H69,2,FALSE)</f>
        <v>?</v>
      </c>
      <c r="G20" s="114" t="str">
        <f>VLOOKUP(E20,Tâches!I46:IJ69,2,FALSE)</f>
        <v>?</v>
      </c>
    </row>
    <row r="21" spans="5:7" ht="15.75" thickBot="1" x14ac:dyDescent="0.3">
      <c r="E21" s="106" t="s">
        <v>50</v>
      </c>
      <c r="F21" s="88" t="str">
        <f>VLOOKUP(E21,Tâches!G46:H69,2,FALSE)</f>
        <v>?</v>
      </c>
      <c r="G21" s="114" t="str">
        <f>VLOOKUP(E21,Tâches!I46:IJ69,2,FALSE)</f>
        <v>?</v>
      </c>
    </row>
    <row r="22" spans="5:7" x14ac:dyDescent="0.25">
      <c r="E22" s="106" t="s">
        <v>50</v>
      </c>
      <c r="F22" s="88" t="str">
        <f>VLOOKUP(E22,Tâches!G46:H69,2,FALSE)</f>
        <v>?</v>
      </c>
      <c r="G22" s="114" t="str">
        <f>VLOOKUP(E22,Tâches!I46:IJ69,2,FALSE)</f>
        <v>?</v>
      </c>
    </row>
  </sheetData>
  <mergeCells count="11">
    <mergeCell ref="N1:O1"/>
    <mergeCell ref="I1:M1"/>
    <mergeCell ref="O2:O3"/>
    <mergeCell ref="N2:N3"/>
    <mergeCell ref="C3:C8"/>
    <mergeCell ref="M2:M3"/>
    <mergeCell ref="D3:D11"/>
    <mergeCell ref="G2:G3"/>
    <mergeCell ref="I2:I3"/>
    <mergeCell ref="K2:K3"/>
    <mergeCell ref="L2:L3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Tâches!$G$46:$G$65</xm:f>
          </x14:formula1>
          <xm:sqref>E5:E22</xm:sqref>
        </x14:dataValidation>
        <x14:dataValidation type="list" allowBlank="1" showInputMessage="1" showErrorMessage="1" xr:uid="{4B696923-6CB8-4AFC-92B2-28D595C1217F}">
          <x14:formula1>
            <xm:f>Tâches!$D$46:$D$65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V29"/>
  <sheetViews>
    <sheetView tabSelected="1" topLeftCell="J1" workbookViewId="0">
      <selection activeCell="L15" sqref="L15"/>
    </sheetView>
  </sheetViews>
  <sheetFormatPr baseColWidth="10" defaultRowHeight="15" x14ac:dyDescent="0.25"/>
  <cols>
    <col min="1" max="1" width="5.28515625" customWidth="1"/>
    <col min="2" max="2" width="6.28515625" customWidth="1"/>
    <col min="3" max="3" width="49" customWidth="1"/>
    <col min="4" max="4" width="45.140625" customWidth="1"/>
    <col min="5" max="5" width="6.7109375" bestFit="1" customWidth="1"/>
    <col min="6" max="6" width="112.28515625" customWidth="1"/>
    <col min="7" max="7" width="10.28515625" style="85" customWidth="1"/>
    <col min="8" max="8" width="12.7109375" style="85" customWidth="1"/>
    <col min="9" max="9" width="11.5703125" customWidth="1"/>
    <col min="10" max="10" width="15.7109375" customWidth="1"/>
    <col min="11" max="11" width="100.5703125" customWidth="1"/>
    <col min="12" max="12" width="116.5703125" customWidth="1"/>
    <col min="13" max="13" width="15.7109375" customWidth="1"/>
    <col min="14" max="14" width="8.42578125" customWidth="1"/>
    <col min="15" max="15" width="7.85546875" customWidth="1"/>
    <col min="16" max="16" width="10.5703125" customWidth="1"/>
    <col min="17" max="17" width="24.28515625" customWidth="1"/>
    <col min="18" max="18" width="14.42578125" customWidth="1"/>
    <col min="19" max="19" width="24.7109375" customWidth="1"/>
    <col min="20" max="20" width="76.85546875" style="16" customWidth="1"/>
    <col min="21" max="21" width="10.42578125" bestFit="1" customWidth="1"/>
    <col min="22" max="22" width="27.28515625" bestFit="1" customWidth="1"/>
    <col min="23" max="23" width="16.28515625" customWidth="1"/>
  </cols>
  <sheetData>
    <row r="1" spans="3:22" x14ac:dyDescent="0.25">
      <c r="C1" s="80"/>
      <c r="D1" s="1"/>
      <c r="E1" s="1"/>
      <c r="F1" s="1"/>
      <c r="H1" s="80"/>
      <c r="J1" s="1"/>
      <c r="N1" s="91"/>
      <c r="O1" s="91"/>
      <c r="P1" s="92"/>
      <c r="Q1" s="90"/>
      <c r="R1" s="91"/>
      <c r="S1" s="68"/>
      <c r="T1" s="90"/>
    </row>
    <row r="2" spans="3:22" x14ac:dyDescent="0.25">
      <c r="C2" s="80"/>
      <c r="D2" s="1"/>
      <c r="E2" s="1"/>
      <c r="F2" s="1"/>
      <c r="H2" s="80"/>
      <c r="J2" s="1"/>
      <c r="N2" s="91"/>
      <c r="O2" s="91"/>
      <c r="P2" s="92"/>
      <c r="Q2" s="90"/>
      <c r="R2" s="91"/>
      <c r="S2" s="68"/>
      <c r="T2" s="90"/>
    </row>
    <row r="3" spans="3:22" x14ac:dyDescent="0.25">
      <c r="C3" s="80"/>
      <c r="D3" s="1"/>
      <c r="J3" t="s">
        <v>283</v>
      </c>
      <c r="N3" s="448" t="s">
        <v>379</v>
      </c>
      <c r="O3" s="448"/>
      <c r="P3" s="448"/>
      <c r="S3" t="s">
        <v>283</v>
      </c>
      <c r="T3"/>
      <c r="U3" s="16"/>
    </row>
    <row r="4" spans="3:22" x14ac:dyDescent="0.25">
      <c r="C4" s="80"/>
      <c r="D4" s="1"/>
      <c r="J4" s="10" t="s">
        <v>282</v>
      </c>
      <c r="N4" s="448" t="s">
        <v>378</v>
      </c>
      <c r="O4" s="448"/>
      <c r="P4" s="448"/>
      <c r="S4" s="10" t="s">
        <v>284</v>
      </c>
      <c r="T4"/>
      <c r="U4" s="16"/>
    </row>
    <row r="5" spans="3:22" ht="15" customHeight="1" thickBot="1" x14ac:dyDescent="0.3">
      <c r="C5" s="80"/>
      <c r="D5" s="87"/>
      <c r="E5" s="128"/>
      <c r="F5" s="323"/>
      <c r="G5" s="451" t="s">
        <v>361</v>
      </c>
      <c r="H5" s="453" t="s">
        <v>360</v>
      </c>
      <c r="I5" s="455" t="s">
        <v>363</v>
      </c>
      <c r="J5" s="108" t="s">
        <v>388</v>
      </c>
      <c r="N5" s="457" t="s">
        <v>390</v>
      </c>
      <c r="O5" s="457"/>
      <c r="P5" s="457"/>
      <c r="S5" s="108" t="s">
        <v>388</v>
      </c>
      <c r="T5"/>
      <c r="U5" s="16"/>
    </row>
    <row r="6" spans="3:22" ht="15" customHeight="1" thickBot="1" x14ac:dyDescent="0.3">
      <c r="C6" s="80"/>
      <c r="D6" s="333" t="s">
        <v>387</v>
      </c>
      <c r="E6" s="321" t="s">
        <v>30</v>
      </c>
      <c r="F6" s="324"/>
      <c r="G6" s="452"/>
      <c r="H6" s="454"/>
      <c r="I6" s="456"/>
      <c r="J6" s="326" t="s">
        <v>159</v>
      </c>
      <c r="K6" s="124" t="s">
        <v>236</v>
      </c>
      <c r="L6" s="125" t="s">
        <v>27</v>
      </c>
      <c r="M6" s="329" t="s">
        <v>240</v>
      </c>
      <c r="N6" s="367" t="s">
        <v>471</v>
      </c>
      <c r="O6" s="368" t="s">
        <v>473</v>
      </c>
      <c r="P6" s="369" t="s">
        <v>474</v>
      </c>
      <c r="Q6" s="331" t="s">
        <v>372</v>
      </c>
      <c r="R6" s="180" t="s">
        <v>373</v>
      </c>
      <c r="S6" s="123" t="s">
        <v>12</v>
      </c>
      <c r="T6" s="16" t="s">
        <v>986</v>
      </c>
      <c r="U6" s="16" t="s">
        <v>1012</v>
      </c>
      <c r="V6" t="s">
        <v>1013</v>
      </c>
    </row>
    <row r="7" spans="3:22" ht="15" customHeight="1" thickBot="1" x14ac:dyDescent="0.3">
      <c r="C7" s="347" t="s">
        <v>538</v>
      </c>
      <c r="D7" s="334" t="str">
        <f>Tâches!A47</f>
        <v>E31.b : mise en service et exploitation de l’installation</v>
      </c>
      <c r="E7" s="171" t="str">
        <f>'2. Problématisation E31b'!E4</f>
        <v>A2T61</v>
      </c>
      <c r="F7" s="324" t="str">
        <f>'2. Problématisation E31b'!F4</f>
        <v>Contrôler la conformité des réseaux fluidiques et électriques</v>
      </c>
      <c r="G7" s="325" t="str">
        <f>'2. Problématisation E31b'!G4</f>
        <v>T6</v>
      </c>
      <c r="H7" s="118" t="str">
        <f>VLOOKUP(G7,Tâches!J46:K65,2,FALSE)</f>
        <v>C7</v>
      </c>
      <c r="I7" s="328" t="str">
        <f>VLOOKUP(J7,Compétences!G74:H108,2,FALSE)</f>
        <v>C7</v>
      </c>
      <c r="J7" s="327" t="s">
        <v>677</v>
      </c>
      <c r="K7" s="129" t="str">
        <f>VLOOKUP(J7,Compétences!A74:B108,2,FALSE)</f>
        <v>Contrôler la conformité des réalisations sur les réseaux fluidiques et les installations électriques</v>
      </c>
      <c r="L7" s="93" t="str">
        <f>VLOOKUP(J7,Compétences!C74:D108,2,FALSE)</f>
        <v>Les réseaux, les installations et les contrôles sont identifiés</v>
      </c>
      <c r="M7" s="330" t="str">
        <f>I7</f>
        <v>C7</v>
      </c>
      <c r="N7" s="370">
        <v>0.15</v>
      </c>
      <c r="O7" s="371"/>
      <c r="P7" s="372"/>
      <c r="Q7" s="332" t="str">
        <f>VLOOKUP(M7,Tâches!V47:W50,2,FALSE)</f>
        <v>S2 ; S4 ; S5 ; S6 ; S7</v>
      </c>
      <c r="R7" s="126" t="str">
        <f>VLOOKUP(S7,Savoirs!D3:E37,2,FALSE)</f>
        <v>S2</v>
      </c>
      <c r="S7" s="122" t="s">
        <v>247</v>
      </c>
      <c r="T7" s="87" t="str">
        <f>VLOOKUP(S7,Savoirs!F3:G37,2,FALSE)</f>
        <v>Les énergies utilisées</v>
      </c>
      <c r="U7" s="380">
        <v>1</v>
      </c>
      <c r="V7" t="s">
        <v>1014</v>
      </c>
    </row>
    <row r="8" spans="3:22" ht="15.75" thickBot="1" x14ac:dyDescent="0.3">
      <c r="C8" s="449" t="str">
        <f>'2. Problématisation E31b'!D3</f>
        <v>Description de l'exploitation et de lamise en service présente sur l'E2</v>
      </c>
      <c r="D8" s="322"/>
      <c r="E8" s="171" t="str">
        <f>'2. Problématisation E31b'!E5</f>
        <v>A2T63</v>
      </c>
      <c r="F8" s="324" t="str">
        <f>'2. Problématisation E31b'!F5</f>
        <v>Réaliser les modes opératoires concernant : les essais de résistance à la pression ; les essais d’étanchéité ; le tirage à vide ; le contrôle d’isolement et d’ordre des phases ; la mise en service et de l’arrêt de l’installation</v>
      </c>
      <c r="G8" s="325" t="str">
        <f>'2. Problématisation E31b'!G5</f>
        <v>T6</v>
      </c>
      <c r="H8" s="118" t="str">
        <f>VLOOKUP(G8,Tâches!J46:K65,2,FALSE)</f>
        <v>C7</v>
      </c>
      <c r="I8" s="328" t="str">
        <f>VLOOKUP(J8,Compétences!G74:H108,2,FALSE)</f>
        <v>C7</v>
      </c>
      <c r="J8" s="327" t="s">
        <v>701</v>
      </c>
      <c r="K8" s="129" t="str">
        <f>VLOOKUP(J8,Compétences!A74:B108,2,FALSE)</f>
        <v>Réaliser les modes opératoires des essais normatifs nécessaires à la mise en service des installations thermiques, fluidiques et électriques</v>
      </c>
      <c r="L8" s="93" t="str">
        <f>VLOOKUP(J8,Compétences!C74:D108,2,FALSE)</f>
        <v>Les modes opératoires sont réalisés et conformes aux règles en vigueur</v>
      </c>
      <c r="M8" s="330" t="str">
        <f t="shared" ref="M8:M21" si="0">I8</f>
        <v>C7</v>
      </c>
      <c r="N8" s="370">
        <v>0.15</v>
      </c>
      <c r="O8" s="371"/>
      <c r="P8" s="372"/>
      <c r="Q8" s="332" t="str">
        <f>VLOOKUP(M8,Tâches!V47:W50,2,FALSE)</f>
        <v>S2 ; S4 ; S5 ; S6 ; S7</v>
      </c>
      <c r="R8" s="126" t="str">
        <f>VLOOKUP(S8,Savoirs!D3:E37,2,FALSE)</f>
        <v>S5</v>
      </c>
      <c r="S8" s="122" t="s">
        <v>263</v>
      </c>
      <c r="T8" s="119" t="str">
        <f>VLOOKUP(S8,Savoirs!F3:G37,2,FALSE)</f>
        <v>Les essais d’étanchéité</v>
      </c>
      <c r="U8" s="380">
        <v>2</v>
      </c>
      <c r="V8" t="s">
        <v>1015</v>
      </c>
    </row>
    <row r="9" spans="3:22" ht="15.75" thickBot="1" x14ac:dyDescent="0.3">
      <c r="C9" s="449"/>
      <c r="D9" s="322"/>
      <c r="E9" s="171" t="str">
        <f>'2. Problématisation E31b'!E6</f>
        <v>A2T64</v>
      </c>
      <c r="F9" s="324" t="str">
        <f>'2. Problématisation E31b'!F6</f>
        <v>Prérégler les appareils de régulation et de sécurité</v>
      </c>
      <c r="G9" s="325" t="str">
        <f>'2. Problématisation E31b'!G6</f>
        <v>T6</v>
      </c>
      <c r="H9" s="118" t="str">
        <f>VLOOKUP(G9,Tâches!J46:K65,2,FALSE)</f>
        <v>C7</v>
      </c>
      <c r="I9" s="328" t="str">
        <f>VLOOKUP(J9,Compétences!G74:H108,2,FALSE)</f>
        <v>C7</v>
      </c>
      <c r="J9" s="327" t="s">
        <v>695</v>
      </c>
      <c r="K9" s="129" t="str">
        <f>VLOOKUP(J9,Compétences!A74:B108,2,FALSE)</f>
        <v>Appliquer les mesures de prévention des risques professionnels</v>
      </c>
      <c r="L9" s="93" t="str">
        <f>VLOOKUP(J9,Compétences!C74:D108,2,FALSE)</f>
        <v>Les aléas de l’environnement sont pris en compte</v>
      </c>
      <c r="M9" s="330" t="str">
        <f t="shared" si="0"/>
        <v>C7</v>
      </c>
      <c r="N9" s="370">
        <v>0.1</v>
      </c>
      <c r="O9" s="371"/>
      <c r="P9" s="372"/>
      <c r="Q9" s="332" t="str">
        <f>VLOOKUP(M9,Tâches!V47:W50,2,FALSE)</f>
        <v>S2 ; S4 ; S5 ; S6 ; S7</v>
      </c>
      <c r="R9" s="126" t="str">
        <f>VLOOKUP(S9,Savoirs!D3:E37,2,FALSE)</f>
        <v>S7</v>
      </c>
      <c r="S9" s="122" t="s">
        <v>269</v>
      </c>
      <c r="T9" s="119" t="str">
        <f>VLOOKUP(S9,Savoirs!F3:G37,2,FALSE)</f>
        <v>Les habilitations et les certifications</v>
      </c>
      <c r="U9" s="380">
        <v>3</v>
      </c>
      <c r="V9" t="s">
        <v>1016</v>
      </c>
    </row>
    <row r="10" spans="3:22" ht="15.75" thickBot="1" x14ac:dyDescent="0.3">
      <c r="C10" s="449"/>
      <c r="D10" s="322"/>
      <c r="E10" s="171" t="str">
        <f>'2. Problématisation E31b'!E7</f>
        <v>A2T65</v>
      </c>
      <c r="F10" s="324" t="str">
        <f>'2. Problématisation E31b'!F7</f>
        <v>Effectuer la charge du réseau fluidique du système</v>
      </c>
      <c r="G10" s="325" t="str">
        <f>'2. Problématisation E31b'!G7</f>
        <v>T6</v>
      </c>
      <c r="H10" s="118" t="str">
        <f>VLOOKUP(G10,Tâches!J46:K65,2,FALSE)</f>
        <v>C7</v>
      </c>
      <c r="I10" s="328" t="str">
        <f>VLOOKUP(J10,Compétences!G74:H108,2,FALSE)</f>
        <v>C8</v>
      </c>
      <c r="J10" s="327" t="s">
        <v>745</v>
      </c>
      <c r="K10" s="129" t="str">
        <f>VLOOKUP(J10,Compétences!A74:B108,2,FALSE)</f>
        <v>Traiter les informations des mesures</v>
      </c>
      <c r="L10" s="93" t="str">
        <f>VLOOKUP(J10,Compétences!C74:D108,2,FALSE)</f>
        <v>Les valeurs sont adaptées aux unités attendues dans les supports d’enregistrement</v>
      </c>
      <c r="M10" s="330" t="str">
        <f t="shared" si="0"/>
        <v>C8</v>
      </c>
      <c r="N10" s="370"/>
      <c r="O10" s="371">
        <v>1</v>
      </c>
      <c r="P10" s="372"/>
      <c r="Q10" s="332" t="str">
        <f>VLOOKUP(M10,Tâches!V47:W50,2,FALSE)</f>
        <v>S4 ; S6 ; S7</v>
      </c>
      <c r="R10" s="126" t="str">
        <f>VLOOKUP(S10,Savoirs!D3:E37,2,FALSE)</f>
        <v>S4</v>
      </c>
      <c r="S10" s="122" t="s">
        <v>244</v>
      </c>
      <c r="T10" s="119" t="str">
        <f>VLOOKUP(S10,Savoirs!F3:G37,2,FALSE)</f>
        <v>Les réseaux hydrauliques</v>
      </c>
      <c r="U10" s="380">
        <v>4</v>
      </c>
      <c r="V10" t="s">
        <v>1017</v>
      </c>
    </row>
    <row r="11" spans="3:22" ht="15.75" thickBot="1" x14ac:dyDescent="0.3">
      <c r="C11" s="449"/>
      <c r="D11" s="322"/>
      <c r="E11" s="171" t="str">
        <f>'2. Problématisation E31b'!E8</f>
        <v>A2T72</v>
      </c>
      <c r="F11" s="324" t="str">
        <f>'2. Problématisation E31b'!F8</f>
        <v>Mettre en service l’installation</v>
      </c>
      <c r="G11" s="325" t="str">
        <f>'2. Problématisation E31b'!G8</f>
        <v>T7</v>
      </c>
      <c r="H11" s="118" t="str">
        <f>VLOOKUP(G11,Tâches!J46:K65,2,FALSE)</f>
        <v>C7 ; C8 ; C9</v>
      </c>
      <c r="I11" s="328" t="str">
        <f>VLOOKUP(J11,Compétences!G74:H108,2,FALSE)</f>
        <v>C7</v>
      </c>
      <c r="J11" s="327" t="s">
        <v>721</v>
      </c>
      <c r="K11" s="129" t="str">
        <f>VLOOKUP(J11,Compétences!A74:B108,2,FALSE)</f>
        <v>Réaliser les opérations de mise en service et/ou d’arrêt de l’installation</v>
      </c>
      <c r="L11" s="93" t="str">
        <f>VLOOKUP(J11,Compétences!C74:D108,2,FALSE)</f>
        <v>Les protocoles de mise en service et/ou d’arrêt sont respectés</v>
      </c>
      <c r="M11" s="330" t="str">
        <f t="shared" si="0"/>
        <v>C7</v>
      </c>
      <c r="N11" s="370"/>
      <c r="O11" s="371"/>
      <c r="P11" s="372">
        <v>0.2</v>
      </c>
      <c r="Q11" s="332" t="str">
        <f>VLOOKUP(M11,Tâches!V47:W50,2,FALSE)</f>
        <v>S2 ; S4 ; S5 ; S6 ; S7</v>
      </c>
      <c r="R11" s="126" t="str">
        <f>VLOOKUP(S11,Savoirs!D3:E37,2,FALSE)</f>
        <v>S6</v>
      </c>
      <c r="S11" s="122" t="s">
        <v>266</v>
      </c>
      <c r="T11" s="119" t="str">
        <f>VLOOKUP(S11,Savoirs!F3:G37,2,FALSE)</f>
        <v>Les opérations d’exploitation, de mise en service et de maintenance</v>
      </c>
      <c r="U11" s="380">
        <v>5</v>
      </c>
      <c r="V11" t="s">
        <v>1018</v>
      </c>
    </row>
    <row r="12" spans="3:22" ht="15.75" thickBot="1" x14ac:dyDescent="0.3">
      <c r="C12" s="449"/>
      <c r="D12" s="322"/>
      <c r="E12" s="171" t="str">
        <f>'2. Problématisation E31b'!E9</f>
        <v>A2T75</v>
      </c>
      <c r="F12" s="324" t="str">
        <f>'2. Problématisation E31b'!F9</f>
        <v>Réaliser les mesures nécessaires pour valider le fonctionnement de l’installation</v>
      </c>
      <c r="G12" s="325" t="str">
        <f>'2. Problématisation E31b'!G9</f>
        <v>T7</v>
      </c>
      <c r="H12" s="118" t="str">
        <f>VLOOKUP(G12,Tâches!J46:K65,2,FALSE)</f>
        <v>C7 ; C8 ; C9</v>
      </c>
      <c r="I12" s="328" t="str">
        <f>VLOOKUP(J12,Compétences!G74:H108,2,FALSE)</f>
        <v>C7</v>
      </c>
      <c r="J12" s="327" t="s">
        <v>696</v>
      </c>
      <c r="K12" s="129" t="str">
        <f>VLOOKUP(J12,Compétences!A74:B108,2,FALSE)</f>
        <v>Appliquer les mesures de prévention des risques professionnels</v>
      </c>
      <c r="L12" s="93" t="str">
        <f>VLOOKUP(J12,Compétences!C74:D108,2,FALSE)</f>
        <v>Les anomalies sont signalées à la hiérarchie</v>
      </c>
      <c r="M12" s="330" t="str">
        <f t="shared" si="0"/>
        <v>C7</v>
      </c>
      <c r="N12" s="370">
        <v>0.15</v>
      </c>
      <c r="O12" s="371"/>
      <c r="P12" s="372"/>
      <c r="Q12" s="332" t="str">
        <f>VLOOKUP(M12,Tâches!V47:W50,2,FALSE)</f>
        <v>S2 ; S4 ; S5 ; S6 ; S7</v>
      </c>
      <c r="R12" s="127" t="str">
        <f>VLOOKUP(S11,Savoirs!D3:E37,2,FALSE)</f>
        <v>S6</v>
      </c>
      <c r="S12" s="122" t="s">
        <v>263</v>
      </c>
      <c r="T12" s="120" t="str">
        <f>VLOOKUP(S12,Savoirs!F3:G37,2,FALSE)</f>
        <v>Les essais d’étanchéité</v>
      </c>
      <c r="U12" s="380">
        <v>6</v>
      </c>
      <c r="V12" t="s">
        <v>1019</v>
      </c>
    </row>
    <row r="13" spans="3:22" ht="15.75" thickBot="1" x14ac:dyDescent="0.3">
      <c r="C13" s="449"/>
      <c r="D13" s="322"/>
      <c r="E13" s="171" t="str">
        <f>'2. Problématisation E31b'!E10</f>
        <v>A2T83</v>
      </c>
      <c r="F13" s="324" t="str">
        <f>'2. Problématisation E31b'!F10</f>
        <v>Interpréter les écarts</v>
      </c>
      <c r="G13" s="325" t="str">
        <f>'2. Problématisation E31b'!G10</f>
        <v>T8</v>
      </c>
      <c r="H13" s="118" t="str">
        <f>VLOOKUP(G13,Tâches!J46:K65,2,FALSE)</f>
        <v>C8 ; C9</v>
      </c>
      <c r="I13" s="328" t="str">
        <f>VLOOKUP(J13,Compétences!G74:H108,2,FALSE)</f>
        <v>C8</v>
      </c>
      <c r="J13" s="327" t="s">
        <v>726</v>
      </c>
      <c r="K13" s="129" t="str">
        <f>VLOOKUP(J13,Compétences!A74:B108,2,FALSE)</f>
        <v>Identifier les points de mesures sur l’installation électrique et/ou le réseau fluidique</v>
      </c>
      <c r="L13" s="93" t="str">
        <f>VLOOKUP(J13,Compétences!C74:D108,2,FALSE)</f>
        <v>Les points de mesures identifiés sont conformes au besoin du contrôle</v>
      </c>
      <c r="M13" s="330" t="str">
        <f t="shared" si="0"/>
        <v>C8</v>
      </c>
      <c r="N13" s="370"/>
      <c r="O13" s="371"/>
      <c r="P13" s="372">
        <v>0.4</v>
      </c>
      <c r="Q13" s="332" t="str">
        <f>VLOOKUP(M13,Tâches!V47:W50,2,FALSE)</f>
        <v>S4 ; S6 ; S7</v>
      </c>
      <c r="R13" s="127" t="str">
        <f>VLOOKUP(S13,Savoirs!D3:E37,2,FALSE)</f>
        <v>S7</v>
      </c>
      <c r="S13" s="122" t="s">
        <v>267</v>
      </c>
      <c r="T13" s="120" t="str">
        <f>VLOOKUP(S13,Savoirs!F3:G37,2,FALSE)</f>
        <v>Le processus qualité</v>
      </c>
      <c r="U13" s="380">
        <v>7</v>
      </c>
      <c r="V13" t="s">
        <v>533</v>
      </c>
    </row>
    <row r="14" spans="3:22" ht="15.75" thickBot="1" x14ac:dyDescent="0.3">
      <c r="C14" s="450"/>
      <c r="D14" s="322"/>
      <c r="E14" s="171" t="str">
        <f>'2. Problématisation E31b'!E11</f>
        <v>A2T84</v>
      </c>
      <c r="F14" s="324" t="str">
        <f>'2. Problématisation E31b'!F11</f>
        <v>Optimiser les réglages appropriés</v>
      </c>
      <c r="G14" s="325" t="str">
        <f>'2. Problématisation E31b'!G11</f>
        <v>T8</v>
      </c>
      <c r="H14" s="118" t="str">
        <f>VLOOKUP(G14,Tâches!J46:K65,2,FALSE)</f>
        <v>C8 ; C9</v>
      </c>
      <c r="I14" s="328" t="str">
        <f>VLOOKUP(J14,Compétences!G74:H108,2,FALSE)</f>
        <v>C8</v>
      </c>
      <c r="J14" s="327" t="s">
        <v>736</v>
      </c>
      <c r="K14" s="129" t="str">
        <f>VLOOKUP(J14,Compétences!A74:B108,2,FALSE)</f>
        <v>Réaliser les mesures nécessaires pour valider le fonctionnement de l’installation</v>
      </c>
      <c r="L14" s="93" t="str">
        <f>VLOOKUP(J14,Compétences!C74:D108,2,FALSE)</f>
        <v>La lecture est conforme à la grandeur mesurée</v>
      </c>
      <c r="M14" s="330" t="str">
        <f t="shared" si="0"/>
        <v>C8</v>
      </c>
      <c r="N14" s="370">
        <v>0.1</v>
      </c>
      <c r="O14" s="371"/>
      <c r="P14" s="372"/>
      <c r="Q14" s="332" t="str">
        <f>VLOOKUP(M14,Tâches!V47:W50,2,FALSE)</f>
        <v>S4 ; S6 ; S7</v>
      </c>
      <c r="R14" s="127" t="str">
        <f>VLOOKUP(S14,Savoirs!D3:E37,2,FALSE)</f>
        <v>S6</v>
      </c>
      <c r="S14" s="122" t="s">
        <v>265</v>
      </c>
      <c r="T14" s="120" t="str">
        <f>VLOOKUP(S14,Savoirs!F3:G37,2,FALSE)</f>
        <v>La stratégie, l’organisation et les méthodes de maintenance</v>
      </c>
      <c r="U14" s="380">
        <v>8</v>
      </c>
      <c r="V14" t="s">
        <v>1019</v>
      </c>
    </row>
    <row r="15" spans="3:22" ht="15.75" thickBot="1" x14ac:dyDescent="0.3">
      <c r="C15" s="80"/>
      <c r="D15" s="322"/>
      <c r="E15" s="171" t="str">
        <f>'2. Problématisation E31b'!E12</f>
        <v>A2T91</v>
      </c>
      <c r="F15" s="324" t="str">
        <f>'2. Problématisation E31b'!F12</f>
        <v>Réaliser une campagne de mesures lors d’un contrôle périodique, d’une panne ou d’une intervention ou d’une optimisation de l’installation</v>
      </c>
      <c r="G15" s="325" t="str">
        <f>'2. Problématisation E31b'!G12</f>
        <v>T9</v>
      </c>
      <c r="H15" s="118" t="str">
        <f>VLOOKUP(G15,Tâches!J46:K65,2,FALSE)</f>
        <v>C7 ; C8 ; C9</v>
      </c>
      <c r="I15" s="328" t="str">
        <f>VLOOKUP(J15,Compétences!G74:H108,2,FALSE)</f>
        <v>C9</v>
      </c>
      <c r="J15" s="327" t="s">
        <v>753</v>
      </c>
      <c r="K15" s="129" t="str">
        <f>VLOOKUP(J15,Compétences!A74:B108,2,FALSE)</f>
        <v>Déterminer les réglages nécessaires pour obtenir le fonctionnement attendu du système</v>
      </c>
      <c r="L15" s="93" t="str">
        <f>VLOOKUP(J15,Compétences!C74:D108,2,FALSE)</f>
        <v>L’interprétation des écarts de mesures caractérisés* permettent l’identification des réglages nécessaires pour valider le fonctionnement attendu du système</v>
      </c>
      <c r="M15" s="330" t="str">
        <f t="shared" si="0"/>
        <v>C9</v>
      </c>
      <c r="N15" s="370">
        <v>0.1</v>
      </c>
      <c r="O15" s="371"/>
      <c r="P15" s="372"/>
      <c r="Q15" s="332" t="str">
        <f>VLOOKUP(M15,Tâches!V47:W50,2,FALSE)</f>
        <v>S4 ; S6 ; S7</v>
      </c>
      <c r="R15" s="127" t="str">
        <f>VLOOKUP(S15,Savoirs!D3:E37,2,FALSE)</f>
        <v>S6</v>
      </c>
      <c r="S15" s="122" t="s">
        <v>266</v>
      </c>
      <c r="T15" s="120" t="str">
        <f>VLOOKUP(S15,Savoirs!F3:G37,2,FALSE)</f>
        <v>Les opérations d’exploitation, de mise en service et de maintenance</v>
      </c>
      <c r="U15" s="380">
        <v>9</v>
      </c>
      <c r="V15" t="s">
        <v>1020</v>
      </c>
    </row>
    <row r="16" spans="3:22" ht="15.75" thickBot="1" x14ac:dyDescent="0.3">
      <c r="C16" s="85"/>
      <c r="D16" s="322"/>
      <c r="E16" s="171" t="str">
        <f>'2. Problématisation E31b'!E13</f>
        <v>?</v>
      </c>
      <c r="F16" s="324" t="str">
        <f>'2. Problématisation E31b'!F13</f>
        <v>?</v>
      </c>
      <c r="G16" s="325" t="str">
        <f>'2. Problématisation E31b'!G13</f>
        <v>?</v>
      </c>
      <c r="H16" s="118" t="str">
        <f>VLOOKUP(G16,Tâches!J46:K65,2,FALSE)</f>
        <v>?</v>
      </c>
      <c r="I16" s="328" t="str">
        <f>VLOOKUP(J16,Compétences!G74:H108,2,FALSE)</f>
        <v>?</v>
      </c>
      <c r="J16" s="327" t="s">
        <v>50</v>
      </c>
      <c r="K16" s="129" t="str">
        <f>VLOOKUP(J16,Compétences!A74:B108,2,FALSE)</f>
        <v>?</v>
      </c>
      <c r="L16" s="93" t="str">
        <f>VLOOKUP(J16,Compétences!C74:D108,2,FALSE)</f>
        <v>?</v>
      </c>
      <c r="M16" s="330" t="str">
        <f t="shared" si="0"/>
        <v>?</v>
      </c>
      <c r="N16" s="370"/>
      <c r="O16" s="371"/>
      <c r="P16" s="372"/>
      <c r="Q16" s="332" t="str">
        <f>VLOOKUP(M16,Tâches!V47:W50,2,FALSE)</f>
        <v>?</v>
      </c>
      <c r="R16" s="127" t="str">
        <f>VLOOKUP(S16,Savoirs!D3:E37,2,FALSE)</f>
        <v>?</v>
      </c>
      <c r="S16" s="122" t="s">
        <v>50</v>
      </c>
      <c r="T16" s="120" t="str">
        <f>VLOOKUP(S16,Savoirs!F3:G37,2,FALSE)</f>
        <v>?</v>
      </c>
      <c r="U16" s="380">
        <v>10</v>
      </c>
    </row>
    <row r="17" spans="3:21" ht="15.75" thickBot="1" x14ac:dyDescent="0.3">
      <c r="C17" s="4"/>
      <c r="D17" s="322"/>
      <c r="E17" s="171" t="str">
        <f>'2. Problématisation E31b'!E14</f>
        <v>?</v>
      </c>
      <c r="F17" s="324" t="str">
        <f>'2. Problématisation E31b'!F14</f>
        <v>?</v>
      </c>
      <c r="G17" s="325" t="str">
        <f>'2. Problématisation E31b'!G14</f>
        <v>?</v>
      </c>
      <c r="H17" s="118" t="str">
        <f>VLOOKUP(G17,Tâches!J46:K65,2,FALSE)</f>
        <v>?</v>
      </c>
      <c r="I17" s="328" t="str">
        <f>VLOOKUP(J17,Compétences!G74:H108,2,FALSE)</f>
        <v>?</v>
      </c>
      <c r="J17" s="327" t="s">
        <v>50</v>
      </c>
      <c r="K17" s="129" t="str">
        <f>VLOOKUP(J17,Compétences!A74:B108,2,FALSE)</f>
        <v>?</v>
      </c>
      <c r="L17" s="93" t="str">
        <f>VLOOKUP(J17,Compétences!C74:D108,2,FALSE)</f>
        <v>?</v>
      </c>
      <c r="M17" s="330" t="str">
        <f t="shared" si="0"/>
        <v>?</v>
      </c>
      <c r="N17" s="370"/>
      <c r="O17" s="371"/>
      <c r="P17" s="372"/>
      <c r="Q17" s="332" t="str">
        <f>VLOOKUP(M17,Tâches!V47:W50,2,FALSE)</f>
        <v>?</v>
      </c>
      <c r="R17" s="127" t="str">
        <f>VLOOKUP(S17,Savoirs!D3:E37,2,FALSE)</f>
        <v>?</v>
      </c>
      <c r="S17" s="122" t="s">
        <v>50</v>
      </c>
      <c r="T17" s="120" t="str">
        <f>VLOOKUP(S17,Savoirs!F3:G37,2,FALSE)</f>
        <v>?</v>
      </c>
      <c r="U17" s="380">
        <v>11</v>
      </c>
    </row>
    <row r="18" spans="3:21" ht="15.75" thickBot="1" x14ac:dyDescent="0.3">
      <c r="D18" s="322"/>
      <c r="E18" s="171" t="str">
        <f>'2. Problématisation E31b'!E15</f>
        <v>?</v>
      </c>
      <c r="F18" s="324" t="str">
        <f>'2. Problématisation E31b'!F15</f>
        <v>?</v>
      </c>
      <c r="G18" s="325" t="str">
        <f>'2. Problématisation E31b'!G15</f>
        <v>?</v>
      </c>
      <c r="H18" s="118" t="str">
        <f>VLOOKUP(G18,Tâches!J46:K65,2,FALSE)</f>
        <v>?</v>
      </c>
      <c r="I18" s="328" t="str">
        <f>VLOOKUP(J18,Compétences!G74:H108,2,FALSE)</f>
        <v>?</v>
      </c>
      <c r="J18" s="327" t="s">
        <v>50</v>
      </c>
      <c r="K18" s="129" t="str">
        <f>VLOOKUP(J18,Compétences!A74:B108,2,FALSE)</f>
        <v>?</v>
      </c>
      <c r="L18" s="93" t="str">
        <f>VLOOKUP(J18,Compétences!C74:D108,2,FALSE)</f>
        <v>?</v>
      </c>
      <c r="M18" s="330" t="str">
        <f t="shared" si="0"/>
        <v>?</v>
      </c>
      <c r="N18" s="370"/>
      <c r="O18" s="371"/>
      <c r="P18" s="372"/>
      <c r="Q18" s="332" t="str">
        <f>VLOOKUP(M18,Tâches!V47:W50,2,FALSE)</f>
        <v>?</v>
      </c>
      <c r="R18" s="127" t="str">
        <f>VLOOKUP(S18,Savoirs!D3:E37,2,FALSE)</f>
        <v>?</v>
      </c>
      <c r="S18" s="122" t="s">
        <v>50</v>
      </c>
      <c r="T18" s="120" t="str">
        <f>VLOOKUP(S18,Savoirs!F3:G37,2,FALSE)</f>
        <v>?</v>
      </c>
      <c r="U18" s="380">
        <v>12</v>
      </c>
    </row>
    <row r="19" spans="3:21" ht="15.75" thickBot="1" x14ac:dyDescent="0.3">
      <c r="D19" s="322"/>
      <c r="E19" s="171" t="str">
        <f>'2. Problématisation E31b'!E16</f>
        <v>?</v>
      </c>
      <c r="F19" s="324" t="str">
        <f>'2. Problématisation E31b'!F16</f>
        <v>?</v>
      </c>
      <c r="G19" s="325" t="str">
        <f>'2. Problématisation E31b'!G16</f>
        <v>?</v>
      </c>
      <c r="H19" s="118" t="str">
        <f>VLOOKUP(G19,Tâches!J46:K65,2,FALSE)</f>
        <v>?</v>
      </c>
      <c r="I19" s="328" t="str">
        <f>VLOOKUP(J19,Compétences!G74:H108,2,FALSE)</f>
        <v>?</v>
      </c>
      <c r="J19" s="327" t="s">
        <v>50</v>
      </c>
      <c r="K19" s="129" t="str">
        <f>VLOOKUP(J19,Compétences!A74:B108,2,FALSE)</f>
        <v>?</v>
      </c>
      <c r="L19" s="93" t="str">
        <f>VLOOKUP(J19,Compétences!C74:D108,2,FALSE)</f>
        <v>?</v>
      </c>
      <c r="M19" s="330" t="str">
        <f t="shared" si="0"/>
        <v>?</v>
      </c>
      <c r="N19" s="370"/>
      <c r="O19" s="371"/>
      <c r="P19" s="372"/>
      <c r="Q19" s="332" t="str">
        <f>VLOOKUP(M19,Tâches!V47:W50,2,FALSE)</f>
        <v>?</v>
      </c>
      <c r="R19" s="127" t="str">
        <f>VLOOKUP(S19,Savoirs!D3:E37,2,FALSE)</f>
        <v>?</v>
      </c>
      <c r="S19" s="122" t="s">
        <v>50</v>
      </c>
      <c r="T19" s="120" t="str">
        <f>VLOOKUP(S19,Savoirs!F3:G37,2,FALSE)</f>
        <v>?</v>
      </c>
      <c r="U19" s="380">
        <v>13</v>
      </c>
    </row>
    <row r="20" spans="3:21" ht="15.75" thickBot="1" x14ac:dyDescent="0.3">
      <c r="D20" s="322"/>
      <c r="E20" s="171" t="str">
        <f>'2. Problématisation E31b'!E17</f>
        <v>?</v>
      </c>
      <c r="F20" s="324" t="str">
        <f>'2. Problématisation E31b'!F17</f>
        <v>?</v>
      </c>
      <c r="G20" s="325" t="str">
        <f>'2. Problématisation E31b'!G17</f>
        <v>?</v>
      </c>
      <c r="H20" s="118" t="str">
        <f>VLOOKUP(G20,Tâches!J46:K65,2,FALSE)</f>
        <v>?</v>
      </c>
      <c r="I20" s="328" t="str">
        <f>VLOOKUP(J20,Compétences!G74:H108,2,FALSE)</f>
        <v>?</v>
      </c>
      <c r="J20" s="327" t="s">
        <v>50</v>
      </c>
      <c r="K20" s="129" t="str">
        <f>VLOOKUP(J20,Compétences!A74:B108,2,FALSE)</f>
        <v>?</v>
      </c>
      <c r="L20" s="93" t="str">
        <f>VLOOKUP(J20,Compétences!C74:D108,2,FALSE)</f>
        <v>?</v>
      </c>
      <c r="M20" s="330" t="str">
        <f t="shared" si="0"/>
        <v>?</v>
      </c>
      <c r="N20" s="370"/>
      <c r="O20" s="371"/>
      <c r="P20" s="372"/>
      <c r="Q20" s="332" t="str">
        <f>VLOOKUP(M20,Tâches!V47:W50,2,FALSE)</f>
        <v>?</v>
      </c>
      <c r="R20" s="127" t="str">
        <f>VLOOKUP(S20,Savoirs!D3:E37,2,FALSE)</f>
        <v>?</v>
      </c>
      <c r="S20" s="122" t="s">
        <v>50</v>
      </c>
      <c r="T20" s="120" t="str">
        <f>VLOOKUP(S20,Savoirs!F3:G37,2,FALSE)</f>
        <v>?</v>
      </c>
      <c r="U20" s="380">
        <v>14</v>
      </c>
    </row>
    <row r="21" spans="3:21" ht="15.75" thickBot="1" x14ac:dyDescent="0.3">
      <c r="C21" s="89"/>
      <c r="D21" s="322"/>
      <c r="E21" s="171" t="str">
        <f>'2. Problématisation E31b'!E18</f>
        <v>?</v>
      </c>
      <c r="F21" s="324" t="s">
        <v>1022</v>
      </c>
      <c r="G21" s="325" t="str">
        <f>'2. Problématisation E31b'!G18</f>
        <v>?</v>
      </c>
      <c r="H21" s="118" t="str">
        <f>VLOOKUP(G21,Tâches!J46:K65,2,FALSE)</f>
        <v>?</v>
      </c>
      <c r="I21" s="328" t="str">
        <f>VLOOKUP(J21,Compétences!G74:H108,2,FALSE)</f>
        <v>?</v>
      </c>
      <c r="J21" s="327" t="s">
        <v>50</v>
      </c>
      <c r="K21" s="129" t="str">
        <f>VLOOKUP(J21,Compétences!A74:B108,2,FALSE)</f>
        <v>?</v>
      </c>
      <c r="L21" s="93" t="str">
        <f>VLOOKUP(J21,Compétences!C74:D108,2,FALSE)</f>
        <v>?</v>
      </c>
      <c r="M21" s="330" t="str">
        <f t="shared" si="0"/>
        <v>?</v>
      </c>
      <c r="N21" s="370"/>
      <c r="O21" s="371"/>
      <c r="P21" s="372"/>
      <c r="Q21" s="332" t="str">
        <f>VLOOKUP(M21,Tâches!V47:W50,2,FALSE)</f>
        <v>?</v>
      </c>
      <c r="R21" s="127" t="str">
        <f>VLOOKUP(S21,Savoirs!D3:E37,2,FALSE)</f>
        <v>?</v>
      </c>
      <c r="S21" s="122" t="s">
        <v>50</v>
      </c>
      <c r="T21" s="120" t="str">
        <f>VLOOKUP(S21,Savoirs!F3:G37,2,FALSE)</f>
        <v>?</v>
      </c>
      <c r="U21" s="380">
        <v>15</v>
      </c>
    </row>
    <row r="22" spans="3:21" x14ac:dyDescent="0.25">
      <c r="N22" s="447" t="s">
        <v>999</v>
      </c>
      <c r="O22" s="447"/>
      <c r="P22" s="447"/>
      <c r="Q22" s="366"/>
    </row>
    <row r="23" spans="3:21" x14ac:dyDescent="0.25">
      <c r="F23" s="373" t="s">
        <v>1000</v>
      </c>
      <c r="G23" s="374">
        <f>COUNTIF(G7:G21,"T6")</f>
        <v>4</v>
      </c>
      <c r="H23" s="373" t="s">
        <v>996</v>
      </c>
      <c r="I23" s="374">
        <f>COUNTIF(I7:I21,"C7")</f>
        <v>5</v>
      </c>
      <c r="M23" s="4" t="s">
        <v>996</v>
      </c>
      <c r="N23" s="365">
        <f>SUM(N7:N21)</f>
        <v>0.75</v>
      </c>
      <c r="O23" s="365"/>
      <c r="P23" s="365"/>
      <c r="Q23" s="375" t="s">
        <v>1004</v>
      </c>
      <c r="R23" s="374">
        <f>COUNTIF(R7:R21,"S1")</f>
        <v>0</v>
      </c>
    </row>
    <row r="24" spans="3:21" x14ac:dyDescent="0.25">
      <c r="F24" s="373" t="s">
        <v>1001</v>
      </c>
      <c r="G24" s="374">
        <f>COUNTIF(G7:G21,"T7")</f>
        <v>2</v>
      </c>
      <c r="H24" s="373" t="s">
        <v>997</v>
      </c>
      <c r="I24" s="374">
        <f>COUNTIF(I7:I21,"C8")</f>
        <v>3</v>
      </c>
      <c r="M24" s="4" t="s">
        <v>997</v>
      </c>
      <c r="N24" s="4"/>
      <c r="O24" s="365">
        <f>SUM(O7:O21)</f>
        <v>1</v>
      </c>
      <c r="P24" s="4"/>
      <c r="Q24" s="375" t="s">
        <v>1005</v>
      </c>
      <c r="R24" s="374">
        <f>COUNTIF(R7:R21,"S2")</f>
        <v>1</v>
      </c>
    </row>
    <row r="25" spans="3:21" x14ac:dyDescent="0.25">
      <c r="F25" s="373" t="s">
        <v>1002</v>
      </c>
      <c r="G25" s="374">
        <f>COUNTIF(G7:G21,"T8")</f>
        <v>2</v>
      </c>
      <c r="H25" s="373" t="s">
        <v>998</v>
      </c>
      <c r="I25" s="374">
        <f>COUNTIF(I7:I21,"C9")</f>
        <v>1</v>
      </c>
      <c r="M25" s="4" t="s">
        <v>998</v>
      </c>
      <c r="N25" s="4"/>
      <c r="O25" s="4"/>
      <c r="P25" s="365">
        <f>SUM(P7:P21)</f>
        <v>0.60000000000000009</v>
      </c>
      <c r="Q25" s="375" t="s">
        <v>1006</v>
      </c>
      <c r="R25" s="374">
        <f>COUNTIF(R7:R21,"S3")</f>
        <v>0</v>
      </c>
    </row>
    <row r="26" spans="3:21" x14ac:dyDescent="0.25">
      <c r="F26" s="373" t="s">
        <v>1003</v>
      </c>
      <c r="G26" s="374">
        <f>COUNTIF(G7:G21,"T9")</f>
        <v>1</v>
      </c>
      <c r="H26" s="373"/>
      <c r="I26" s="374"/>
      <c r="M26" s="4" t="s">
        <v>995</v>
      </c>
      <c r="N26" s="121" t="str">
        <f>IF(N23=100%,"OK","Erreur")</f>
        <v>Erreur</v>
      </c>
      <c r="O26" s="121" t="str">
        <f>IF(O24=100%,"OK","Erreur")</f>
        <v>OK</v>
      </c>
      <c r="P26" s="121" t="str">
        <f>IF(P25=100%,"OK","Erreur")</f>
        <v>Erreur</v>
      </c>
      <c r="Q26" s="375" t="s">
        <v>1007</v>
      </c>
      <c r="R26" s="374">
        <f>COUNTIF(R7:R21,"S4")</f>
        <v>1</v>
      </c>
    </row>
    <row r="27" spans="3:21" x14ac:dyDescent="0.25">
      <c r="Q27" s="375" t="s">
        <v>1008</v>
      </c>
      <c r="R27" s="374">
        <f>COUNTIF(R7:R21,"S5")</f>
        <v>1</v>
      </c>
    </row>
    <row r="28" spans="3:21" x14ac:dyDescent="0.25">
      <c r="Q28" s="375" t="s">
        <v>1009</v>
      </c>
      <c r="R28" s="374">
        <f>COUNTIF(R7:R21,"S6")</f>
        <v>4</v>
      </c>
    </row>
    <row r="29" spans="3:21" x14ac:dyDescent="0.25">
      <c r="Q29" s="375" t="s">
        <v>1010</v>
      </c>
      <c r="R29" s="374">
        <f>COUNTIF(R7:R21,"S7")</f>
        <v>2</v>
      </c>
    </row>
  </sheetData>
  <mergeCells count="8">
    <mergeCell ref="N22:P22"/>
    <mergeCell ref="N3:P3"/>
    <mergeCell ref="C8:C14"/>
    <mergeCell ref="G5:G6"/>
    <mergeCell ref="H5:H6"/>
    <mergeCell ref="I5:I6"/>
    <mergeCell ref="N5:P5"/>
    <mergeCell ref="N4:P4"/>
  </mergeCells>
  <phoneticPr fontId="17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Savoirs!$D$3:$D$37</xm:f>
          </x14:formula1>
          <xm:sqref>S7:S21</xm:sqref>
        </x14:dataValidation>
        <x14:dataValidation type="list" allowBlank="1" showInputMessage="1" showErrorMessage="1" xr:uid="{00000000-0002-0000-0500-000003000000}">
          <x14:formula1>
            <xm:f>Compétences!$A$74:$A$108</xm:f>
          </x14:formula1>
          <xm:sqref>J7:J21</xm:sqref>
        </x14:dataValidation>
        <x14:dataValidation type="list" allowBlank="1" showInputMessage="1" showErrorMessage="1" xr:uid="{00000000-0002-0000-0500-000001000000}">
          <x14:formula1>
            <xm:f>Compétences!$A$3:$A$48</xm:f>
          </x14:formula1>
          <xm:sqref>J1:J2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F35"/>
  <sheetViews>
    <sheetView topLeftCell="I1" zoomScale="85" zoomScaleNormal="85" workbookViewId="0">
      <selection activeCell="D16" sqref="D16"/>
    </sheetView>
  </sheetViews>
  <sheetFormatPr baseColWidth="10" defaultRowHeight="15" x14ac:dyDescent="0.25"/>
  <cols>
    <col min="4" max="4" width="19.5703125" style="376" customWidth="1"/>
    <col min="5" max="5" width="67.28515625" customWidth="1"/>
    <col min="6" max="6" width="97.5703125" customWidth="1"/>
    <col min="11" max="13" width="7.5703125" customWidth="1"/>
    <col min="14" max="14" width="9.5703125" customWidth="1"/>
    <col min="15" max="84" width="7.5703125" customWidth="1"/>
  </cols>
  <sheetData>
    <row r="2" spans="2:84" ht="15.75" thickBot="1" x14ac:dyDescent="0.3">
      <c r="G2" s="10" t="s">
        <v>393</v>
      </c>
      <c r="N2" s="10" t="s">
        <v>375</v>
      </c>
    </row>
    <row r="3" spans="2:84" ht="15.75" thickBot="1" x14ac:dyDescent="0.3">
      <c r="B3" s="172" t="s">
        <v>25</v>
      </c>
      <c r="C3" s="160" t="s">
        <v>429</v>
      </c>
      <c r="D3" s="377" t="s">
        <v>374</v>
      </c>
      <c r="E3" s="160" t="s">
        <v>440</v>
      </c>
      <c r="F3" s="161" t="s">
        <v>28</v>
      </c>
      <c r="G3" s="162" t="s">
        <v>430</v>
      </c>
      <c r="H3" s="163" t="s">
        <v>431</v>
      </c>
      <c r="I3" s="163" t="s">
        <v>432</v>
      </c>
      <c r="J3" s="164" t="s">
        <v>433</v>
      </c>
      <c r="K3" s="165" t="s">
        <v>471</v>
      </c>
      <c r="L3" s="166" t="s">
        <v>473</v>
      </c>
      <c r="M3" s="166" t="s">
        <v>474</v>
      </c>
      <c r="N3" s="167" t="s">
        <v>376</v>
      </c>
      <c r="O3" s="168" t="s">
        <v>434</v>
      </c>
      <c r="P3" s="169" t="s">
        <v>435</v>
      </c>
      <c r="Q3" s="169" t="s">
        <v>436</v>
      </c>
      <c r="R3" s="141" t="s">
        <v>677</v>
      </c>
      <c r="S3" s="138" t="s">
        <v>380</v>
      </c>
      <c r="T3" s="138" t="s">
        <v>678</v>
      </c>
      <c r="U3" s="138" t="s">
        <v>380</v>
      </c>
      <c r="V3" s="138" t="s">
        <v>679</v>
      </c>
      <c r="W3" s="138" t="s">
        <v>380</v>
      </c>
      <c r="X3" s="138" t="s">
        <v>694</v>
      </c>
      <c r="Y3" s="138" t="s">
        <v>380</v>
      </c>
      <c r="Z3" s="138" t="s">
        <v>695</v>
      </c>
      <c r="AA3" s="138" t="s">
        <v>380</v>
      </c>
      <c r="AB3" s="138" t="s">
        <v>696</v>
      </c>
      <c r="AC3" s="138" t="s">
        <v>380</v>
      </c>
      <c r="AD3" s="138" t="s">
        <v>701</v>
      </c>
      <c r="AE3" s="138" t="s">
        <v>380</v>
      </c>
      <c r="AF3" s="138" t="s">
        <v>703</v>
      </c>
      <c r="AG3" s="138" t="s">
        <v>380</v>
      </c>
      <c r="AH3" s="138" t="s">
        <v>704</v>
      </c>
      <c r="AI3" s="138" t="s">
        <v>380</v>
      </c>
      <c r="AJ3" s="138" t="s">
        <v>705</v>
      </c>
      <c r="AK3" s="138" t="s">
        <v>380</v>
      </c>
      <c r="AL3" s="141" t="s">
        <v>709</v>
      </c>
      <c r="AM3" s="141" t="s">
        <v>380</v>
      </c>
      <c r="AN3" s="141" t="s">
        <v>710</v>
      </c>
      <c r="AO3" s="141" t="s">
        <v>380</v>
      </c>
      <c r="AP3" s="141" t="s">
        <v>711</v>
      </c>
      <c r="AQ3" s="141" t="s">
        <v>380</v>
      </c>
      <c r="AR3" s="141" t="s">
        <v>716</v>
      </c>
      <c r="AS3" s="141" t="s">
        <v>380</v>
      </c>
      <c r="AT3" s="141" t="s">
        <v>721</v>
      </c>
      <c r="AU3" s="141" t="s">
        <v>380</v>
      </c>
      <c r="AV3" s="141" t="s">
        <v>722</v>
      </c>
      <c r="AW3" s="141" t="s">
        <v>380</v>
      </c>
      <c r="AX3" s="141" t="s">
        <v>723</v>
      </c>
      <c r="AY3" s="141" t="s">
        <v>380</v>
      </c>
      <c r="AZ3" s="139" t="s">
        <v>724</v>
      </c>
      <c r="BA3" s="139" t="s">
        <v>380</v>
      </c>
      <c r="BB3" s="139" t="s">
        <v>726</v>
      </c>
      <c r="BC3" s="139" t="s">
        <v>380</v>
      </c>
      <c r="BD3" s="139" t="s">
        <v>730</v>
      </c>
      <c r="BE3" s="139" t="s">
        <v>380</v>
      </c>
      <c r="BF3" s="139" t="s">
        <v>731</v>
      </c>
      <c r="BG3" s="139" t="s">
        <v>380</v>
      </c>
      <c r="BH3" s="139" t="s">
        <v>732</v>
      </c>
      <c r="BI3" s="139" t="s">
        <v>380</v>
      </c>
      <c r="BJ3" s="139" t="s">
        <v>735</v>
      </c>
      <c r="BK3" s="139" t="s">
        <v>380</v>
      </c>
      <c r="BL3" s="139" t="s">
        <v>736</v>
      </c>
      <c r="BM3" s="139" t="s">
        <v>380</v>
      </c>
      <c r="BN3" s="139" t="s">
        <v>737</v>
      </c>
      <c r="BO3" s="139" t="s">
        <v>380</v>
      </c>
      <c r="BP3" s="139" t="s">
        <v>744</v>
      </c>
      <c r="BQ3" s="139" t="s">
        <v>380</v>
      </c>
      <c r="BR3" s="139" t="s">
        <v>745</v>
      </c>
      <c r="BS3" s="139" t="s">
        <v>380</v>
      </c>
      <c r="BT3" s="139" t="s">
        <v>746</v>
      </c>
      <c r="BU3" s="139" t="s">
        <v>380</v>
      </c>
      <c r="BV3" s="139" t="s">
        <v>748</v>
      </c>
      <c r="BW3" s="139" t="s">
        <v>380</v>
      </c>
      <c r="BX3" s="140" t="s">
        <v>753</v>
      </c>
      <c r="BY3" s="140" t="s">
        <v>380</v>
      </c>
      <c r="BZ3" s="140" t="s">
        <v>754</v>
      </c>
      <c r="CA3" s="140" t="s">
        <v>380</v>
      </c>
      <c r="CB3" s="140" t="s">
        <v>757</v>
      </c>
      <c r="CC3" s="140" t="s">
        <v>380</v>
      </c>
      <c r="CD3" s="140" t="s">
        <v>758</v>
      </c>
      <c r="CE3" s="140" t="s">
        <v>380</v>
      </c>
      <c r="CF3" s="140" t="s">
        <v>759</v>
      </c>
    </row>
    <row r="4" spans="2:84" x14ac:dyDescent="0.25">
      <c r="B4" s="171">
        <v>1</v>
      </c>
      <c r="C4" s="117" t="str">
        <f>'3. Scénario E31b'!I7</f>
        <v>C7</v>
      </c>
      <c r="D4" s="378" t="str">
        <f>'3. Scénario E31b'!J7</f>
        <v>AC711</v>
      </c>
      <c r="E4" s="117" t="str">
        <f>'3. Scénario E31b'!K7</f>
        <v>Contrôler la conformité des réalisations sur les réseaux fluidiques et les installations électriques</v>
      </c>
      <c r="F4" s="132" t="str">
        <f>'3. Scénario E31b'!L7</f>
        <v>Les réseaux, les installations et les contrôles sont identifiés</v>
      </c>
      <c r="G4" s="133"/>
      <c r="H4" s="134"/>
      <c r="I4" s="134"/>
      <c r="J4" s="135" t="s">
        <v>26</v>
      </c>
      <c r="K4" s="136">
        <f>'3. Scénario E31b'!N7</f>
        <v>0.15</v>
      </c>
      <c r="L4" s="137">
        <f>'3. Scénario E31b'!O7</f>
        <v>0</v>
      </c>
      <c r="M4" s="137">
        <f>'3. Scénario E31b'!P7</f>
        <v>0</v>
      </c>
      <c r="N4" s="142">
        <f t="shared" ref="N4:N18" si="0">IF(G4&lt;&gt;"",1,0)+IF(H4&lt;&gt;"",2,0)+IF(I4&lt;&gt;"",3,0)+IF(J4&lt;&gt;"",4,0)</f>
        <v>4</v>
      </c>
      <c r="O4" s="142">
        <f t="shared" ref="O4:O18" si="1">K4*N4</f>
        <v>0.6</v>
      </c>
      <c r="P4" s="142">
        <f t="shared" ref="P4:P18" si="2">L4*N4</f>
        <v>0</v>
      </c>
      <c r="Q4" s="142">
        <f t="shared" ref="Q4:Q18" si="3">M4*N4</f>
        <v>0</v>
      </c>
      <c r="R4" s="143">
        <f>IF(D4=R3,K4,"0")</f>
        <v>0.15</v>
      </c>
      <c r="S4" s="144">
        <f>IF(R4&lt;&gt;"0",(N4*R4/R19),"0")</f>
        <v>4</v>
      </c>
      <c r="T4" s="144" t="str">
        <f>IF(D4=T3,K4,"0")</f>
        <v>0</v>
      </c>
      <c r="U4" s="144" t="str">
        <f>IF(T4&lt;&gt;"0",(N4*T4/T19),"0")</f>
        <v>0</v>
      </c>
      <c r="V4" s="144" t="str">
        <f>IF(D4=V3,K4,"0")</f>
        <v>0</v>
      </c>
      <c r="W4" s="144" t="str">
        <f>IF(V4&lt;&gt;"0",(N4*V4/V19),"0")</f>
        <v>0</v>
      </c>
      <c r="X4" s="144" t="str">
        <f>IF(D4=X3,K4,"0")</f>
        <v>0</v>
      </c>
      <c r="Y4" s="144" t="str">
        <f>IF(X4&lt;&gt;"0",(N4*X4/X19),"0")</f>
        <v>0</v>
      </c>
      <c r="Z4" s="144" t="str">
        <f>IF(D4=Z3,K4,"0")</f>
        <v>0</v>
      </c>
      <c r="AA4" s="144" t="str">
        <f>IF(Z4&lt;&gt;"0",(N4*Z4/Z19),"0")</f>
        <v>0</v>
      </c>
      <c r="AB4" s="144" t="str">
        <f>IF(D4=AB3,K4,"0")</f>
        <v>0</v>
      </c>
      <c r="AC4" s="144" t="str">
        <f>IF(AB4&lt;&gt;"0",(N4*AB4/AB19),"0")</f>
        <v>0</v>
      </c>
      <c r="AD4" s="144" t="str">
        <f>IF(D4=AD3,K4,"0")</f>
        <v>0</v>
      </c>
      <c r="AE4" s="144" t="str">
        <f>IF(AD4&lt;&gt;"0",(N4*AD4/AD19),"0")</f>
        <v>0</v>
      </c>
      <c r="AF4" s="144" t="str">
        <f>IF(D4=AF3,K4,"0")</f>
        <v>0</v>
      </c>
      <c r="AG4" s="144" t="str">
        <f>IF(AF4&lt;&gt;"0",(N4*AF4/AF19),"0")</f>
        <v>0</v>
      </c>
      <c r="AH4" s="144" t="str">
        <f>IF(D4=Z3,K4,"0")</f>
        <v>0</v>
      </c>
      <c r="AI4" s="144" t="str">
        <f>IF(AH4&lt;&gt;"0",(N4*AH4/AH19),"0")</f>
        <v>0</v>
      </c>
      <c r="AJ4" s="144" t="str">
        <f>IF(D4=AJ3,K4,"0")</f>
        <v>0</v>
      </c>
      <c r="AK4" s="144" t="str">
        <f>IF(AJ4&lt;&gt;"0",(N4*AJ4/AJ19),"0")</f>
        <v>0</v>
      </c>
      <c r="AL4" s="144" t="str">
        <f>IF(D4=AL3,L4,"0")</f>
        <v>0</v>
      </c>
      <c r="AM4" s="144" t="str">
        <f>IF(AL4&lt;&gt;"0",(N4*AL4/AL19),"0")</f>
        <v>0</v>
      </c>
      <c r="AN4" s="144" t="str">
        <f>IF(D4=AN3,L4,"0")</f>
        <v>0</v>
      </c>
      <c r="AO4" s="144" t="str">
        <f>IF(AN4&lt;&gt;"0",(N4*AN4/AN19),"0")</f>
        <v>0</v>
      </c>
      <c r="AP4" s="144" t="str">
        <f>IF(D4=AP3,L4,"0")</f>
        <v>0</v>
      </c>
      <c r="AQ4" s="144" t="str">
        <f>IF(AP4&lt;&gt;"0",(N4*AP4/AP19),"0")</f>
        <v>0</v>
      </c>
      <c r="AR4" s="144" t="str">
        <f>IF(D4=AR3,L4,"0")</f>
        <v>0</v>
      </c>
      <c r="AS4" s="144" t="str">
        <f>IF(AR4&lt;&gt;"0",(N4*AR4/AR19),"0")</f>
        <v>0</v>
      </c>
      <c r="AT4" s="144" t="str">
        <f>IF(D4=AT3,L4,"0")</f>
        <v>0</v>
      </c>
      <c r="AU4" s="144" t="str">
        <f>IF(AT4&lt;&gt;"0",(N4*AT4/AT19),"0")</f>
        <v>0</v>
      </c>
      <c r="AV4" s="144" t="str">
        <f>IF(D4=AV3,L4,"0")</f>
        <v>0</v>
      </c>
      <c r="AW4" s="144" t="str">
        <f>IF(AV4&lt;&gt;"0",(N4*AV4/AV19),"0")</f>
        <v>0</v>
      </c>
      <c r="AX4" s="144" t="str">
        <f>IF(D4=AX3,L4,"0")</f>
        <v>0</v>
      </c>
      <c r="AY4" s="144" t="str">
        <f>IF(AX4&lt;&gt;"0",(N4*AX4/AX19),"0")</f>
        <v>0</v>
      </c>
      <c r="AZ4" s="144" t="str">
        <f>IF(D4=AZ3,L4,"0")</f>
        <v>0</v>
      </c>
      <c r="BA4" s="144" t="str">
        <f>IF(AZ4&lt;&gt;"0",(N4*AZ4/AZ19),"0")</f>
        <v>0</v>
      </c>
      <c r="BB4" s="144" t="str">
        <f>IF(D4=BB3,L4,"0")</f>
        <v>0</v>
      </c>
      <c r="BC4" s="144" t="str">
        <f>IF(BB4&lt;&gt;"0",(N4*BB4/BB19),"0")</f>
        <v>0</v>
      </c>
      <c r="BD4" s="144" t="str">
        <f>IF(D4=BD3,L4,"0")</f>
        <v>0</v>
      </c>
      <c r="BE4" s="144" t="str">
        <f>IF(BD4&lt;&gt;"0",(N4*BD4/BD19),"0")</f>
        <v>0</v>
      </c>
      <c r="BF4" s="144" t="str">
        <f>IF(D4=BF3,L4,"0")</f>
        <v>0</v>
      </c>
      <c r="BG4" s="144" t="str">
        <f>IF(BF4&lt;&gt;"0",(N4*BF4/BF19),"0")</f>
        <v>0</v>
      </c>
      <c r="BH4" s="144" t="str">
        <f>IF(D4=BH3,L4,"0")</f>
        <v>0</v>
      </c>
      <c r="BI4" s="144" t="str">
        <f>IF(BH4&lt;&gt;"0",(N4*BH4/BH19),"0")</f>
        <v>0</v>
      </c>
      <c r="BJ4" s="144" t="str">
        <f>IF(D4=BJ3,L4,"0")</f>
        <v>0</v>
      </c>
      <c r="BK4" s="144" t="str">
        <f>IF(BJ4&lt;&gt;"0",(N4*BJ4/BJ19),"0")</f>
        <v>0</v>
      </c>
      <c r="BL4" s="144" t="str">
        <f>IF(D4=BL3,L4,"0")</f>
        <v>0</v>
      </c>
      <c r="BM4" s="144" t="str">
        <f>IF(BL4&lt;&gt;"0",(N4*BL4/BL19),"0")</f>
        <v>0</v>
      </c>
      <c r="BN4" s="144" t="str">
        <f>IF(D4=BN3,L4,"0")</f>
        <v>0</v>
      </c>
      <c r="BO4" s="144" t="str">
        <f>IF(BN4&lt;&gt;"0",(N4*BN4/BN19),"0")</f>
        <v>0</v>
      </c>
      <c r="BP4" s="144" t="str">
        <f>IF(D4=BP3,L4,"0")</f>
        <v>0</v>
      </c>
      <c r="BQ4" s="144" t="str">
        <f>IF(BP4&lt;&gt;"0",(N4*BP4/BP19),"0")</f>
        <v>0</v>
      </c>
      <c r="BR4" s="144" t="str">
        <f>IF(D4=BR3,L4,"0")</f>
        <v>0</v>
      </c>
      <c r="BS4" s="144" t="str">
        <f>IF(BR4&lt;&gt;"0",(N4*BR4/BR19),"0")</f>
        <v>0</v>
      </c>
      <c r="BT4" s="144" t="str">
        <f>IF(D4=BT3,M4,"0")</f>
        <v>0</v>
      </c>
      <c r="BU4" s="144" t="str">
        <f>IF(BT4&lt;&gt;"0",(N4*BT4/BT19),"0")</f>
        <v>0</v>
      </c>
      <c r="BV4" s="144" t="str">
        <f>IF(D4=BV3,M4,"0")</f>
        <v>0</v>
      </c>
      <c r="BW4" s="144" t="str">
        <f>IF(BV4&lt;&gt;"0",(N4*BV4/BV19),"0")</f>
        <v>0</v>
      </c>
      <c r="BX4" s="144" t="str">
        <f>IF(D4=BX3,M4,"0")</f>
        <v>0</v>
      </c>
      <c r="BY4" s="144" t="str">
        <f>IF(BX4&lt;&gt;"0",(N4*BX4/BX19),"0")</f>
        <v>0</v>
      </c>
      <c r="BZ4" s="144" t="str">
        <f>IF(D4=BZ3,L4,"0")</f>
        <v>0</v>
      </c>
      <c r="CA4" s="144" t="str">
        <f>IF(BZ4&lt;&gt;"0",(N4*BZ4/BZ19),"0")</f>
        <v>0</v>
      </c>
      <c r="CB4" s="144" t="str">
        <f>IF(D4=CB3,M4,"0")</f>
        <v>0</v>
      </c>
      <c r="CC4" s="144" t="str">
        <f>IF(CB4&lt;&gt;"0",(N4*CB4/CB19),"0")</f>
        <v>0</v>
      </c>
      <c r="CD4" s="144" t="str">
        <f>IF(D4=CD3,M4,"0")</f>
        <v>0</v>
      </c>
      <c r="CE4" s="144" t="str">
        <f>IF(CD4&lt;&gt;"0",(N4*CD4/CD19),"0")</f>
        <v>0</v>
      </c>
      <c r="CF4" s="144" t="str">
        <f>IF(D4=CF3,M4,"0")</f>
        <v>0</v>
      </c>
    </row>
    <row r="5" spans="2:84" x14ac:dyDescent="0.25">
      <c r="B5" s="171">
        <v>2</v>
      </c>
      <c r="C5" s="117" t="str">
        <f>'3. Scénario E31b'!I8</f>
        <v>C7</v>
      </c>
      <c r="D5" s="378" t="str">
        <f>'3. Scénario E31b'!J8</f>
        <v>AC731</v>
      </c>
      <c r="E5" s="117" t="str">
        <f>'3. Scénario E31b'!K8</f>
        <v>Réaliser les modes opératoires des essais normatifs nécessaires à la mise en service des installations thermiques, fluidiques et électriques</v>
      </c>
      <c r="F5" s="132" t="str">
        <f>'3. Scénario E31b'!L8</f>
        <v>Les modes opératoires sont réalisés et conformes aux règles en vigueur</v>
      </c>
      <c r="G5" s="131"/>
      <c r="H5" s="107" t="s">
        <v>26</v>
      </c>
      <c r="I5" s="107"/>
      <c r="J5" s="122"/>
      <c r="K5" s="136">
        <f>'3. Scénario E31b'!N8</f>
        <v>0.15</v>
      </c>
      <c r="L5" s="137">
        <f>'3. Scénario E31b'!O8</f>
        <v>0</v>
      </c>
      <c r="M5" s="137">
        <f>'3. Scénario E31b'!P8</f>
        <v>0</v>
      </c>
      <c r="N5" s="145">
        <f t="shared" si="0"/>
        <v>2</v>
      </c>
      <c r="O5" s="145">
        <f t="shared" si="1"/>
        <v>0.3</v>
      </c>
      <c r="P5" s="145">
        <f t="shared" si="2"/>
        <v>0</v>
      </c>
      <c r="Q5" s="145">
        <f t="shared" si="3"/>
        <v>0</v>
      </c>
      <c r="R5" s="146" t="str">
        <f>IF(D5=R3,K5,"0")</f>
        <v>0</v>
      </c>
      <c r="S5" s="147" t="str">
        <f xml:space="preserve"> IF(R5&lt;&gt;"0",(N5*R5/R19),"0")</f>
        <v>0</v>
      </c>
      <c r="T5" s="147" t="str">
        <f>IF(D5=T3,K5,"0")</f>
        <v>0</v>
      </c>
      <c r="U5" s="147" t="str">
        <f xml:space="preserve"> IF(T5&lt;&gt;"0",(N5*T5/T19),"0")</f>
        <v>0</v>
      </c>
      <c r="V5" s="147" t="str">
        <f>IF(D5=V3,K5,"0")</f>
        <v>0</v>
      </c>
      <c r="W5" s="147" t="str">
        <f xml:space="preserve"> IF(V5&lt;&gt;"0",(N5*V5/V19),"0")</f>
        <v>0</v>
      </c>
      <c r="X5" s="147" t="str">
        <f>IF(D5=X3,K5,"0")</f>
        <v>0</v>
      </c>
      <c r="Y5" s="147" t="str">
        <f xml:space="preserve"> IF(X5&lt;&gt;"0",(N5*X5/X19),"0")</f>
        <v>0</v>
      </c>
      <c r="Z5" s="147" t="str">
        <f>IF(D5=Z3,K5,"0")</f>
        <v>0</v>
      </c>
      <c r="AA5" s="147" t="str">
        <f xml:space="preserve"> IF(Z5&lt;&gt;"0",(N5*Z5/Z19),"0")</f>
        <v>0</v>
      </c>
      <c r="AB5" s="147" t="str">
        <f>IF(D5=AB3,K5,"0")</f>
        <v>0</v>
      </c>
      <c r="AC5" s="147" t="str">
        <f xml:space="preserve"> IF(AB5&lt;&gt;"0",(N5*AB5/AB19),"0")</f>
        <v>0</v>
      </c>
      <c r="AD5" s="147">
        <f>IF(D5=AD3,K5,"0")</f>
        <v>0.15</v>
      </c>
      <c r="AE5" s="147">
        <f xml:space="preserve"> IF(AD5&lt;&gt;"0",(N5*AD5/AD19),"0")</f>
        <v>2</v>
      </c>
      <c r="AF5" s="147" t="str">
        <f>IF(D5=AF3,K5,"0")</f>
        <v>0</v>
      </c>
      <c r="AG5" s="147" t="str">
        <f xml:space="preserve"> IF(AF5&lt;&gt;"0",(N5*AF5/AF19),"0")</f>
        <v>0</v>
      </c>
      <c r="AH5" s="147" t="str">
        <f>IF(D5=Z3,K5,"0")</f>
        <v>0</v>
      </c>
      <c r="AI5" s="147" t="str">
        <f xml:space="preserve"> IF(AH5&lt;&gt;"0",(N5*AH5/AH19),"0")</f>
        <v>0</v>
      </c>
      <c r="AJ5" s="147" t="str">
        <f>IF(D5=AJ3,K5,"0")</f>
        <v>0</v>
      </c>
      <c r="AK5" s="147" t="str">
        <f xml:space="preserve"> IF(AJ5&lt;&gt;"0",(N5*AJ5/AJ19),"0")</f>
        <v>0</v>
      </c>
      <c r="AL5" s="147" t="str">
        <f>IF(D5=AL3,L5,"0")</f>
        <v>0</v>
      </c>
      <c r="AM5" s="147" t="str">
        <f xml:space="preserve"> IF(AL5&lt;&gt;"0",(N5*AL5/AL19),"0")</f>
        <v>0</v>
      </c>
      <c r="AN5" s="147" t="str">
        <f>IF(D5=AN3,L5,"0")</f>
        <v>0</v>
      </c>
      <c r="AO5" s="147" t="str">
        <f xml:space="preserve"> IF(AN5&lt;&gt;"0",(N5*AN5/AN19),"0")</f>
        <v>0</v>
      </c>
      <c r="AP5" s="147" t="str">
        <f>IF(D5=AP3,L5,"0")</f>
        <v>0</v>
      </c>
      <c r="AQ5" s="147" t="str">
        <f xml:space="preserve"> IF(AP5&lt;&gt;"0",(N5*AP5/AP19),"0")</f>
        <v>0</v>
      </c>
      <c r="AR5" s="147" t="str">
        <f>IF(D5=AR3,L5,"0")</f>
        <v>0</v>
      </c>
      <c r="AS5" s="147" t="str">
        <f xml:space="preserve"> IF(AR5&lt;&gt;"0",(N5*AR5/AR19),"0")</f>
        <v>0</v>
      </c>
      <c r="AT5" s="147" t="str">
        <f>IF(D5=AT3,L5,"0")</f>
        <v>0</v>
      </c>
      <c r="AU5" s="147" t="str">
        <f xml:space="preserve"> IF(AT5&lt;&gt;"0",(N5*AT5/AT19),"0")</f>
        <v>0</v>
      </c>
      <c r="AV5" s="147" t="str">
        <f>IF(D5=AV3,L5,"0")</f>
        <v>0</v>
      </c>
      <c r="AW5" s="147" t="str">
        <f xml:space="preserve"> IF(AV5&lt;&gt;"0",(N5*AV5/AV19),"0")</f>
        <v>0</v>
      </c>
      <c r="AX5" s="147" t="str">
        <f>IF(D5=AX3,L5,"0")</f>
        <v>0</v>
      </c>
      <c r="AY5" s="147" t="str">
        <f xml:space="preserve"> IF(AX5&lt;&gt;"0",(N5*AX5/AX19),"0")</f>
        <v>0</v>
      </c>
      <c r="AZ5" s="147" t="str">
        <f>IF(D5=AZ3,L5,"0")</f>
        <v>0</v>
      </c>
      <c r="BA5" s="147" t="str">
        <f xml:space="preserve"> IF(AZ5&lt;&gt;"0",(N5*AZ5/AZ19),"0")</f>
        <v>0</v>
      </c>
      <c r="BB5" s="147" t="str">
        <f>IF(D5=BB3,L5,"0")</f>
        <v>0</v>
      </c>
      <c r="BC5" s="147" t="str">
        <f xml:space="preserve"> IF(BB5&lt;&gt;"0",(N5*BB5/BB19),"0")</f>
        <v>0</v>
      </c>
      <c r="BD5" s="147" t="str">
        <f>IF(D5=BD3,L5,"0")</f>
        <v>0</v>
      </c>
      <c r="BE5" s="147" t="str">
        <f xml:space="preserve"> IF(BD5&lt;&gt;"0",(N5*BD5/BD19),"0")</f>
        <v>0</v>
      </c>
      <c r="BF5" s="147" t="str">
        <f>IF(D5=BF3,L5,"0")</f>
        <v>0</v>
      </c>
      <c r="BG5" s="147" t="str">
        <f xml:space="preserve"> IF(BF5&lt;&gt;"0",(N5*BF5/BF19),"0")</f>
        <v>0</v>
      </c>
      <c r="BH5" s="147" t="str">
        <f>IF(D5=BH3,L5,"0")</f>
        <v>0</v>
      </c>
      <c r="BI5" s="147" t="str">
        <f xml:space="preserve"> IF(BH5&lt;&gt;"0",(N5*BH5/BH19),"0")</f>
        <v>0</v>
      </c>
      <c r="BJ5" s="147" t="str">
        <f>IF(D5=BJ3,L5,"0")</f>
        <v>0</v>
      </c>
      <c r="BK5" s="147" t="str">
        <f xml:space="preserve"> IF(BJ5&lt;&gt;"0",(N5*BJ5/BJ19),"0")</f>
        <v>0</v>
      </c>
      <c r="BL5" s="147" t="str">
        <f>IF(D5=BL3,L5,"0")</f>
        <v>0</v>
      </c>
      <c r="BM5" s="147" t="str">
        <f xml:space="preserve"> IF(BL5&lt;&gt;"0",(N5*BL5/BL19),"0")</f>
        <v>0</v>
      </c>
      <c r="BN5" s="147" t="str">
        <f>IF(D5=BN3,L5,"0")</f>
        <v>0</v>
      </c>
      <c r="BO5" s="147" t="str">
        <f xml:space="preserve"> IF(BN5&lt;&gt;"0",(N5*BN5/BN19),"0")</f>
        <v>0</v>
      </c>
      <c r="BP5" s="147" t="str">
        <f>IF(D5=BP3,L5,"0")</f>
        <v>0</v>
      </c>
      <c r="BQ5" s="147" t="str">
        <f xml:space="preserve"> IF(BP5&lt;&gt;"0",(N5*BP5/BP19),"0")</f>
        <v>0</v>
      </c>
      <c r="BR5" s="147" t="str">
        <f>IF(D5=BR3,L5,"0")</f>
        <v>0</v>
      </c>
      <c r="BS5" s="147" t="str">
        <f xml:space="preserve"> IF(BR5&lt;&gt;"0",(N5*BR5/BR19),"0")</f>
        <v>0</v>
      </c>
      <c r="BT5" s="147" t="str">
        <f>IF(D5=BT3,M5,"0")</f>
        <v>0</v>
      </c>
      <c r="BU5" s="147" t="str">
        <f xml:space="preserve"> IF(BT5&lt;&gt;"0",(N5*BT5/BT19),"0")</f>
        <v>0</v>
      </c>
      <c r="BV5" s="147" t="str">
        <f>IF(D5=BV3,M5,"0")</f>
        <v>0</v>
      </c>
      <c r="BW5" s="147" t="str">
        <f xml:space="preserve"> IF(BV5&lt;&gt;"0",(N5*BV5/BV19),"0")</f>
        <v>0</v>
      </c>
      <c r="BX5" s="147" t="str">
        <f>IF(D5=BX3,M5,"0")</f>
        <v>0</v>
      </c>
      <c r="BY5" s="147" t="str">
        <f xml:space="preserve"> IF(BX5&lt;&gt;"0",(N5*BX5/BX19),"0")</f>
        <v>0</v>
      </c>
      <c r="BZ5" s="147" t="str">
        <f>IF(D5=BZ3,L5,"0")</f>
        <v>0</v>
      </c>
      <c r="CA5" s="147" t="str">
        <f xml:space="preserve"> IF(BZ5&lt;&gt;"0",(N5*BZ5/BZ19),"0")</f>
        <v>0</v>
      </c>
      <c r="CB5" s="147" t="str">
        <f>IF(D5=CB3,M5,"0")</f>
        <v>0</v>
      </c>
      <c r="CC5" s="147" t="str">
        <f xml:space="preserve"> IF(CB5&lt;&gt;"0",(N5*CB5/CB19),"0")</f>
        <v>0</v>
      </c>
      <c r="CD5" s="147" t="str">
        <f>IF(D5=CD3,M5,"0")</f>
        <v>0</v>
      </c>
      <c r="CE5" s="147" t="str">
        <f xml:space="preserve"> IF(CD5&lt;&gt;"0",(N5*CD5/CD19),"0")</f>
        <v>0</v>
      </c>
      <c r="CF5" s="147" t="str">
        <f>IF(D5=CF3,M5,"0")</f>
        <v>0</v>
      </c>
    </row>
    <row r="6" spans="2:84" x14ac:dyDescent="0.25">
      <c r="B6" s="171">
        <v>3</v>
      </c>
      <c r="C6" s="117" t="str">
        <f>'3. Scénario E31b'!I9</f>
        <v>C7</v>
      </c>
      <c r="D6" s="378" t="str">
        <f>'3. Scénario E31b'!J9</f>
        <v>AC722</v>
      </c>
      <c r="E6" s="117" t="str">
        <f>'3. Scénario E31b'!K9</f>
        <v>Appliquer les mesures de prévention des risques professionnels</v>
      </c>
      <c r="F6" s="132" t="str">
        <f>'3. Scénario E31b'!L9</f>
        <v>Les aléas de l’environnement sont pris en compte</v>
      </c>
      <c r="G6" s="131"/>
      <c r="H6" s="107"/>
      <c r="I6" s="107" t="s">
        <v>26</v>
      </c>
      <c r="J6" s="122"/>
      <c r="K6" s="136">
        <f>'3. Scénario E31b'!N9</f>
        <v>0.1</v>
      </c>
      <c r="L6" s="137">
        <f>'3. Scénario E31b'!O9</f>
        <v>0</v>
      </c>
      <c r="M6" s="137">
        <f>'3. Scénario E31b'!P9</f>
        <v>0</v>
      </c>
      <c r="N6" s="145">
        <f t="shared" si="0"/>
        <v>3</v>
      </c>
      <c r="O6" s="145">
        <f t="shared" si="1"/>
        <v>0.30000000000000004</v>
      </c>
      <c r="P6" s="145">
        <f t="shared" si="2"/>
        <v>0</v>
      </c>
      <c r="Q6" s="145">
        <f t="shared" si="3"/>
        <v>0</v>
      </c>
      <c r="R6" s="146" t="str">
        <f>IF(D6=R3,K6,"0")</f>
        <v>0</v>
      </c>
      <c r="S6" s="147" t="str">
        <f>IF(R6&lt;&gt;"0",(N6*R6/R19),"0")</f>
        <v>0</v>
      </c>
      <c r="T6" s="147" t="str">
        <f>IF(D6=T3,K6,"0")</f>
        <v>0</v>
      </c>
      <c r="U6" s="147" t="str">
        <f>IF(T6&lt;&gt;"0",(N6*T6/T19),"0")</f>
        <v>0</v>
      </c>
      <c r="V6" s="147" t="str">
        <f>IF(D6=V3,K6,"0")</f>
        <v>0</v>
      </c>
      <c r="W6" s="147" t="str">
        <f>IF(V6&lt;&gt;"0",(N6*V6/V19),"0")</f>
        <v>0</v>
      </c>
      <c r="X6" s="147" t="str">
        <f>IF(D6=X3,K6,"0")</f>
        <v>0</v>
      </c>
      <c r="Y6" s="147" t="str">
        <f>IF(X6&lt;&gt;"0",(N6*X6/X19),"0")</f>
        <v>0</v>
      </c>
      <c r="Z6" s="147">
        <f>IF(D6=Z3,K6,"0")</f>
        <v>0.1</v>
      </c>
      <c r="AA6" s="147">
        <f>IF(Z6&lt;&gt;"0",(N6*Z6/Z19),"0")</f>
        <v>3.0000000000000004</v>
      </c>
      <c r="AB6" s="147" t="str">
        <f>IF(D6=AB3,K6,"0")</f>
        <v>0</v>
      </c>
      <c r="AC6" s="147" t="str">
        <f>IF(AB6&lt;&gt;"0",(N6*AB6/AB19),"0")</f>
        <v>0</v>
      </c>
      <c r="AD6" s="147" t="str">
        <f>IF(D6=AD3,K6,"0")</f>
        <v>0</v>
      </c>
      <c r="AE6" s="147" t="str">
        <f>IF(AD6&lt;&gt;"0",(N6*AD6/AD19),"0")</f>
        <v>0</v>
      </c>
      <c r="AF6" s="147" t="str">
        <f>IF(D6=AF3,K6,"0")</f>
        <v>0</v>
      </c>
      <c r="AG6" s="147" t="str">
        <f>IF(AF6&lt;&gt;"0",(N6*AF6/AF19),"0")</f>
        <v>0</v>
      </c>
      <c r="AH6" s="147">
        <f>IF(D6=Z3,K6,"0")</f>
        <v>0.1</v>
      </c>
      <c r="AI6" s="147">
        <f>IF(AH6&lt;&gt;"0",(N6*AH6/AH19),"0")</f>
        <v>3.0000000000000004</v>
      </c>
      <c r="AJ6" s="147" t="str">
        <f>IF(D6=AJ3,K6,"0")</f>
        <v>0</v>
      </c>
      <c r="AK6" s="147" t="str">
        <f>IF(AJ6&lt;&gt;"0",(N6*AJ6/AJ19),"0")</f>
        <v>0</v>
      </c>
      <c r="AL6" s="147" t="str">
        <f>IF(D6=AL3,L6,"0")</f>
        <v>0</v>
      </c>
      <c r="AM6" s="147" t="str">
        <f>IF(AL6&lt;&gt;"0",(N6*AL6/AL19),"0")</f>
        <v>0</v>
      </c>
      <c r="AN6" s="147" t="str">
        <f>IF(D6=AN3,L6,"0")</f>
        <v>0</v>
      </c>
      <c r="AO6" s="147" t="str">
        <f>IF(AN6&lt;&gt;"0",(N6*AN6/AN19),"0")</f>
        <v>0</v>
      </c>
      <c r="AP6" s="147" t="str">
        <f>IF(D6=AP3,L6,"0")</f>
        <v>0</v>
      </c>
      <c r="AQ6" s="147" t="str">
        <f>IF(AP6&lt;&gt;"0",(N6*AP6/AP19),"0")</f>
        <v>0</v>
      </c>
      <c r="AR6" s="147" t="str">
        <f>IF(D6=AR3,L6,"0")</f>
        <v>0</v>
      </c>
      <c r="AS6" s="147" t="str">
        <f>IF(AR6&lt;&gt;"0",(N6*AR6/AR19),"0")</f>
        <v>0</v>
      </c>
      <c r="AT6" s="147" t="str">
        <f>IF(D6=AT3,L6,"0")</f>
        <v>0</v>
      </c>
      <c r="AU6" s="147" t="str">
        <f>IF(AT6&lt;&gt;"0",(N6*AT6/AT19),"0")</f>
        <v>0</v>
      </c>
      <c r="AV6" s="147" t="str">
        <f>IF(D6=AV3,L6,"0")</f>
        <v>0</v>
      </c>
      <c r="AW6" s="147" t="str">
        <f>IF(AV6&lt;&gt;"0",(N6*AV6/AV19),"0")</f>
        <v>0</v>
      </c>
      <c r="AX6" s="147" t="str">
        <f>IF(D6=AX3,L6,"0")</f>
        <v>0</v>
      </c>
      <c r="AY6" s="147" t="str">
        <f>IF(AX6&lt;&gt;"0",(N6*AX6/AX19),"0")</f>
        <v>0</v>
      </c>
      <c r="AZ6" s="147" t="str">
        <f>IF(D6=AZ3,L6,"0")</f>
        <v>0</v>
      </c>
      <c r="BA6" s="147" t="str">
        <f>IF(AZ6&lt;&gt;"0",(N6*AZ6/AZ19),"0")</f>
        <v>0</v>
      </c>
      <c r="BB6" s="147" t="str">
        <f>IF(D6=BB3,L6,"0")</f>
        <v>0</v>
      </c>
      <c r="BC6" s="147" t="str">
        <f>IF(BB6&lt;&gt;"0",(N6*BB6/BB19),"0")</f>
        <v>0</v>
      </c>
      <c r="BD6" s="147" t="str">
        <f>IF(D6=BD3,L6,"0")</f>
        <v>0</v>
      </c>
      <c r="BE6" s="147" t="str">
        <f>IF(BD6&lt;&gt;"0",(N6*BD6/BD19),"0")</f>
        <v>0</v>
      </c>
      <c r="BF6" s="147" t="str">
        <f>IF(D6=BF3,L6,"0")</f>
        <v>0</v>
      </c>
      <c r="BG6" s="147" t="str">
        <f>IF(BF6&lt;&gt;"0",(N6*BF6/BF19),"0")</f>
        <v>0</v>
      </c>
      <c r="BH6" s="147" t="str">
        <f>IF(D6=BH3,L6,"0")</f>
        <v>0</v>
      </c>
      <c r="BI6" s="147" t="str">
        <f>IF(BH6&lt;&gt;"0",(N6*BH6/BH19),"0")</f>
        <v>0</v>
      </c>
      <c r="BJ6" s="147" t="str">
        <f>IF(D6=BJ3,L6,"0")</f>
        <v>0</v>
      </c>
      <c r="BK6" s="147" t="str">
        <f>IF(BJ6&lt;&gt;"0",(N6*BJ6/BJ19),"0")</f>
        <v>0</v>
      </c>
      <c r="BL6" s="147" t="str">
        <f>IF(D6=BL3,L6,"0")</f>
        <v>0</v>
      </c>
      <c r="BM6" s="147" t="str">
        <f>IF(BL6&lt;&gt;"0",(N6*BL6/BL19),"0")</f>
        <v>0</v>
      </c>
      <c r="BN6" s="147" t="str">
        <f>IF(D6=BN3,L6,"0")</f>
        <v>0</v>
      </c>
      <c r="BO6" s="147" t="str">
        <f>IF(BN6&lt;&gt;"0",(N6*BN6/BN19),"0")</f>
        <v>0</v>
      </c>
      <c r="BP6" s="147" t="str">
        <f>IF(D6=BP3,L6,"0")</f>
        <v>0</v>
      </c>
      <c r="BQ6" s="147" t="str">
        <f>IF(BP6&lt;&gt;"0",(N6*BP6/BP19),"0")</f>
        <v>0</v>
      </c>
      <c r="BR6" s="147" t="str">
        <f>IF(D6=BR3,L6,"0")</f>
        <v>0</v>
      </c>
      <c r="BS6" s="147" t="str">
        <f>IF(BR6&lt;&gt;"0",(N6*BR6/BR19),"0")</f>
        <v>0</v>
      </c>
      <c r="BT6" s="147" t="str">
        <f>IF(D6=BT3,M6,"0")</f>
        <v>0</v>
      </c>
      <c r="BU6" s="147" t="str">
        <f>IF(BT6&lt;&gt;"0",(N6*BT6/BT19),"0")</f>
        <v>0</v>
      </c>
      <c r="BV6" s="147" t="str">
        <f>IF(D6=BV3,M6,"0")</f>
        <v>0</v>
      </c>
      <c r="BW6" s="147" t="str">
        <f>IF(BV6&lt;&gt;"0",(N6*BV6/BV19),"0")</f>
        <v>0</v>
      </c>
      <c r="BX6" s="147" t="str">
        <f>IF(D6=BX3,M6,"0")</f>
        <v>0</v>
      </c>
      <c r="BY6" s="147" t="str">
        <f>IF(BX6&lt;&gt;"0",(N6*BX6/BX19),"0")</f>
        <v>0</v>
      </c>
      <c r="BZ6" s="147" t="str">
        <f>IF(D6=BZ3,L6,"0")</f>
        <v>0</v>
      </c>
      <c r="CA6" s="147" t="str">
        <f>IF(BZ6&lt;&gt;"0",(N6*BZ6/BZ19),"0")</f>
        <v>0</v>
      </c>
      <c r="CB6" s="147" t="str">
        <f>IF(D6=CB3,M6,"0")</f>
        <v>0</v>
      </c>
      <c r="CC6" s="147" t="str">
        <f>IF(CB6&lt;&gt;"0",(N6*CB6/CB19),"0")</f>
        <v>0</v>
      </c>
      <c r="CD6" s="147" t="str">
        <f>IF(D6=CD3,M6,"0")</f>
        <v>0</v>
      </c>
      <c r="CE6" s="147" t="str">
        <f>IF(CD6&lt;&gt;"0",(N6*CD6/CD19),"0")</f>
        <v>0</v>
      </c>
      <c r="CF6" s="147" t="str">
        <f>IF(D6=CF3,M6,"0")</f>
        <v>0</v>
      </c>
    </row>
    <row r="7" spans="2:84" x14ac:dyDescent="0.25">
      <c r="B7" s="171">
        <v>4</v>
      </c>
      <c r="C7" s="117" t="str">
        <f>'3. Scénario E31b'!I10</f>
        <v>C8</v>
      </c>
      <c r="D7" s="378" t="str">
        <f>'3. Scénario E31b'!J10</f>
        <v>AC842</v>
      </c>
      <c r="E7" s="117" t="str">
        <f>'3. Scénario E31b'!K10</f>
        <v>Traiter les informations des mesures</v>
      </c>
      <c r="F7" s="132" t="str">
        <f>'3. Scénario E31b'!L10</f>
        <v>Les valeurs sont adaptées aux unités attendues dans les supports d’enregistrement</v>
      </c>
      <c r="G7" s="131"/>
      <c r="H7" s="107" t="s">
        <v>26</v>
      </c>
      <c r="I7" s="107"/>
      <c r="J7" s="122"/>
      <c r="K7" s="136">
        <f>'3. Scénario E31b'!N10</f>
        <v>0</v>
      </c>
      <c r="L7" s="137">
        <f>'3. Scénario E31b'!O10</f>
        <v>1</v>
      </c>
      <c r="M7" s="137">
        <f>'3. Scénario E31b'!P10</f>
        <v>0</v>
      </c>
      <c r="N7" s="145">
        <f t="shared" si="0"/>
        <v>2</v>
      </c>
      <c r="O7" s="145">
        <f t="shared" si="1"/>
        <v>0</v>
      </c>
      <c r="P7" s="145">
        <f t="shared" si="2"/>
        <v>2</v>
      </c>
      <c r="Q7" s="145">
        <f t="shared" si="3"/>
        <v>0</v>
      </c>
      <c r="R7" s="146" t="str">
        <f>IF(D7=R3,K7,"0")</f>
        <v>0</v>
      </c>
      <c r="S7" s="147" t="str">
        <f>IF(R7&lt;&gt;"0",(N7*R7/R19),"0")</f>
        <v>0</v>
      </c>
      <c r="T7" s="147" t="str">
        <f>IF(D7=T3,K7,"0")</f>
        <v>0</v>
      </c>
      <c r="U7" s="147" t="str">
        <f>IF(T7&lt;&gt;"0",(N7*T7/T19),"0")</f>
        <v>0</v>
      </c>
      <c r="V7" s="147" t="str">
        <f>IF(D7=V3,K7,"0")</f>
        <v>0</v>
      </c>
      <c r="W7" s="147" t="str">
        <f>IF(V7&lt;&gt;"0",(N7*V7/V19),"0")</f>
        <v>0</v>
      </c>
      <c r="X7" s="147" t="str">
        <f>IF(D7=X3,K7,"0")</f>
        <v>0</v>
      </c>
      <c r="Y7" s="147" t="str">
        <f>IF(X7&lt;&gt;"0",(N7*X7/X19),"0")</f>
        <v>0</v>
      </c>
      <c r="Z7" s="147" t="str">
        <f>IF(D7=Z3,K7,"0")</f>
        <v>0</v>
      </c>
      <c r="AA7" s="147" t="str">
        <f>IF(Z7&lt;&gt;"0",(N7*Z7/Z19),"0")</f>
        <v>0</v>
      </c>
      <c r="AB7" s="147" t="str">
        <f>IF(D7=AB3,K7,"0")</f>
        <v>0</v>
      </c>
      <c r="AC7" s="147" t="str">
        <f>IF(AB7&lt;&gt;"0",(N7*AB7/AB19),"0")</f>
        <v>0</v>
      </c>
      <c r="AD7" s="147" t="str">
        <f>IF(D7=AD3,K7,"0")</f>
        <v>0</v>
      </c>
      <c r="AE7" s="147" t="str">
        <f>IF(AD7&lt;&gt;"0",(N7*AD7/AD19),"0")</f>
        <v>0</v>
      </c>
      <c r="AF7" s="147" t="str">
        <f>IF(D7=AF3,K7,"0")</f>
        <v>0</v>
      </c>
      <c r="AG7" s="147" t="str">
        <f>IF(AF7&lt;&gt;"0",(N7*AF7/AF19),"0")</f>
        <v>0</v>
      </c>
      <c r="AH7" s="147" t="str">
        <f>IF(D7=Z3,K7,"0")</f>
        <v>0</v>
      </c>
      <c r="AI7" s="147" t="str">
        <f>IF(AH7&lt;&gt;"0",(N7*AH7/AH19),"0")</f>
        <v>0</v>
      </c>
      <c r="AJ7" s="147" t="str">
        <f>IF(D7=AJ3,K7,"0")</f>
        <v>0</v>
      </c>
      <c r="AK7" s="147" t="str">
        <f>IF(AJ7&lt;&gt;"0",(N7*AJ7/AJ19),"0")</f>
        <v>0</v>
      </c>
      <c r="AL7" s="147" t="str">
        <f>IF(D7=AL3,L7,"0")</f>
        <v>0</v>
      </c>
      <c r="AM7" s="147" t="str">
        <f>IF(AL7&lt;&gt;"0",(N7*AL7/AL19),"0")</f>
        <v>0</v>
      </c>
      <c r="AN7" s="147" t="str">
        <f>IF(D7=AN3,L7,"0")</f>
        <v>0</v>
      </c>
      <c r="AO7" s="147" t="str">
        <f>IF(AN7&lt;&gt;"0",(N7*AN7/AN19),"0")</f>
        <v>0</v>
      </c>
      <c r="AP7" s="147" t="str">
        <f>IF(D7=AP3,L7,"0")</f>
        <v>0</v>
      </c>
      <c r="AQ7" s="147" t="str">
        <f>IF(AP7&lt;&gt;"0",(N7*AP7/AP19),"0")</f>
        <v>0</v>
      </c>
      <c r="AR7" s="147" t="str">
        <f>IF(D7=AR3,L7,"0")</f>
        <v>0</v>
      </c>
      <c r="AS7" s="147" t="str">
        <f>IF(AR7&lt;&gt;"0",(N7*AR7/AR19),"0")</f>
        <v>0</v>
      </c>
      <c r="AT7" s="147" t="str">
        <f>IF(D7=AT3,L7,"0")</f>
        <v>0</v>
      </c>
      <c r="AU7" s="147" t="str">
        <f>IF(AT7&lt;&gt;"0",(N7*AT7/AT19),"0")</f>
        <v>0</v>
      </c>
      <c r="AV7" s="147" t="str">
        <f>IF(D7=AV3,L7,"0")</f>
        <v>0</v>
      </c>
      <c r="AW7" s="147" t="str">
        <f>IF(AV7&lt;&gt;"0",(N7*AV7/AV19),"0")</f>
        <v>0</v>
      </c>
      <c r="AX7" s="147" t="str">
        <f>IF(D7=AX3,L7,"0")</f>
        <v>0</v>
      </c>
      <c r="AY7" s="147" t="str">
        <f>IF(AX7&lt;&gt;"0",(N7*AX7/AX19),"0")</f>
        <v>0</v>
      </c>
      <c r="AZ7" s="147" t="str">
        <f>IF(D7=AZ3,L7,"0")</f>
        <v>0</v>
      </c>
      <c r="BA7" s="147" t="str">
        <f>IF(AZ7&lt;&gt;"0",(N7*AZ7/AZ19),"0")</f>
        <v>0</v>
      </c>
      <c r="BB7" s="147" t="str">
        <f>IF(D7=BB3,L7,"0")</f>
        <v>0</v>
      </c>
      <c r="BC7" s="147" t="str">
        <f>IF(BB7&lt;&gt;"0",(N7*BB7/BB19),"0")</f>
        <v>0</v>
      </c>
      <c r="BD7" s="147" t="str">
        <f>IF(D7=BD3,L7,"0")</f>
        <v>0</v>
      </c>
      <c r="BE7" s="147" t="str">
        <f>IF(BD7&lt;&gt;"0",(N7*BD7/BD19),"0")</f>
        <v>0</v>
      </c>
      <c r="BF7" s="147" t="str">
        <f>IF(D7=BF3,L7,"0")</f>
        <v>0</v>
      </c>
      <c r="BG7" s="147" t="str">
        <f>IF(BF7&lt;&gt;"0",(N7*BF7/BF19),"0")</f>
        <v>0</v>
      </c>
      <c r="BH7" s="147" t="str">
        <f>IF(D7=BH3,L7,"0")</f>
        <v>0</v>
      </c>
      <c r="BI7" s="147" t="str">
        <f>IF(BH7&lt;&gt;"0",(N7*BH7/BH19),"0")</f>
        <v>0</v>
      </c>
      <c r="BJ7" s="147" t="str">
        <f>IF(D7=BJ3,L7,"0")</f>
        <v>0</v>
      </c>
      <c r="BK7" s="147" t="str">
        <f>IF(BJ7&lt;&gt;"0",(N7*BJ7/BJ19),"0")</f>
        <v>0</v>
      </c>
      <c r="BL7" s="147" t="str">
        <f>IF(D7=BL3,L7,"0")</f>
        <v>0</v>
      </c>
      <c r="BM7" s="147" t="str">
        <f>IF(BL7&lt;&gt;"0",(N7*BL7/BL19),"0")</f>
        <v>0</v>
      </c>
      <c r="BN7" s="147" t="str">
        <f>IF(D7=BN3,L7,"0")</f>
        <v>0</v>
      </c>
      <c r="BO7" s="147" t="str">
        <f>IF(BN7&lt;&gt;"0",(N7*BN7/BN19),"0")</f>
        <v>0</v>
      </c>
      <c r="BP7" s="147" t="str">
        <f>IF(D7=BP3,L7,"0")</f>
        <v>0</v>
      </c>
      <c r="BQ7" s="147" t="str">
        <f>IF(BP7&lt;&gt;"0",(N7*BP7/BP19),"0")</f>
        <v>0</v>
      </c>
      <c r="BR7" s="147">
        <f>IF(D7=BR3,L7,"0")</f>
        <v>1</v>
      </c>
      <c r="BS7" s="147">
        <f>IF(BR7&lt;&gt;"0",(N7*BR7/BR19),"0")</f>
        <v>2</v>
      </c>
      <c r="BT7" s="147" t="str">
        <f>IF(D7=BT3,M7,"0")</f>
        <v>0</v>
      </c>
      <c r="BU7" s="147" t="str">
        <f>IF(BT7&lt;&gt;"0",(N7*BT7/BT19),"0")</f>
        <v>0</v>
      </c>
      <c r="BV7" s="147" t="str">
        <f>IF(D7=BV3,M7,"0")</f>
        <v>0</v>
      </c>
      <c r="BW7" s="147" t="str">
        <f>IF(BV7&lt;&gt;"0",(N7*BV7/BV19),"0")</f>
        <v>0</v>
      </c>
      <c r="BX7" s="147" t="str">
        <f>IF(D7=BX3,M7,"0")</f>
        <v>0</v>
      </c>
      <c r="BY7" s="147" t="str">
        <f>IF(BX7&lt;&gt;"0",(N7*BX7/BX19),"0")</f>
        <v>0</v>
      </c>
      <c r="BZ7" s="147" t="str">
        <f>IF(D7=BZ3,L7,"0")</f>
        <v>0</v>
      </c>
      <c r="CA7" s="147" t="str">
        <f>IF(BZ7&lt;&gt;"0",(N7*BZ7/BZ19),"0")</f>
        <v>0</v>
      </c>
      <c r="CB7" s="147" t="str">
        <f>IF(D7=CB3,M7,"0")</f>
        <v>0</v>
      </c>
      <c r="CC7" s="147" t="str">
        <f>IF(CB7&lt;&gt;"0",(N7*CB7/CB19),"0")</f>
        <v>0</v>
      </c>
      <c r="CD7" s="147" t="str">
        <f>IF(D7=CD3,M7,"0")</f>
        <v>0</v>
      </c>
      <c r="CE7" s="147" t="str">
        <f>IF(CD7&lt;&gt;"0",(N7*CD7/CD19),"0")</f>
        <v>0</v>
      </c>
      <c r="CF7" s="147" t="str">
        <f>IF(D7=CF3,M7,"0")</f>
        <v>0</v>
      </c>
    </row>
    <row r="8" spans="2:84" x14ac:dyDescent="0.25">
      <c r="B8" s="171">
        <v>5</v>
      </c>
      <c r="C8" s="117" t="str">
        <f>'3. Scénario E31b'!I11</f>
        <v>C7</v>
      </c>
      <c r="D8" s="378" t="str">
        <f>'3. Scénario E31b'!J11</f>
        <v>AC762</v>
      </c>
      <c r="E8" s="117" t="str">
        <f>'3. Scénario E31b'!K11</f>
        <v>Réaliser les opérations de mise en service et/ou d’arrêt de l’installation</v>
      </c>
      <c r="F8" s="132" t="str">
        <f>'3. Scénario E31b'!L11</f>
        <v>Les protocoles de mise en service et/ou d’arrêt sont respectés</v>
      </c>
      <c r="G8" s="131"/>
      <c r="H8" s="107" t="s">
        <v>26</v>
      </c>
      <c r="I8" s="107"/>
      <c r="J8" s="122"/>
      <c r="K8" s="136">
        <f>'3. Scénario E31b'!N11</f>
        <v>0</v>
      </c>
      <c r="L8" s="137">
        <f>'3. Scénario E31b'!O11</f>
        <v>0</v>
      </c>
      <c r="M8" s="137">
        <f>'3. Scénario E31b'!P11</f>
        <v>0.2</v>
      </c>
      <c r="N8" s="145">
        <f t="shared" si="0"/>
        <v>2</v>
      </c>
      <c r="O8" s="145">
        <f t="shared" si="1"/>
        <v>0</v>
      </c>
      <c r="P8" s="145">
        <f t="shared" si="2"/>
        <v>0</v>
      </c>
      <c r="Q8" s="145">
        <f t="shared" si="3"/>
        <v>0.4</v>
      </c>
      <c r="R8" s="146" t="str">
        <f>IF(D8=R3,K8,"0")</f>
        <v>0</v>
      </c>
      <c r="S8" s="147" t="str">
        <f xml:space="preserve"> IF(R8&lt;&gt;"0",(N8*R8/R19),"0")</f>
        <v>0</v>
      </c>
      <c r="T8" s="147" t="str">
        <f>IF(D8=T3,K8,"0")</f>
        <v>0</v>
      </c>
      <c r="U8" s="147" t="str">
        <f xml:space="preserve"> IF(T8&lt;&gt;"0",(N8*T8/T19),"0")</f>
        <v>0</v>
      </c>
      <c r="V8" s="147" t="str">
        <f>IF(D8=V3,K8,"0")</f>
        <v>0</v>
      </c>
      <c r="W8" s="147" t="str">
        <f xml:space="preserve"> IF(V8&lt;&gt;"0",(N8*V8/V19),"0")</f>
        <v>0</v>
      </c>
      <c r="X8" s="147" t="str">
        <f>IF(D8=X3,K8,"0")</f>
        <v>0</v>
      </c>
      <c r="Y8" s="147" t="str">
        <f xml:space="preserve"> IF(X8&lt;&gt;"0",(N8*X8/X19),"0")</f>
        <v>0</v>
      </c>
      <c r="Z8" s="147" t="str">
        <f>IF(D8=Z3,K8,"0")</f>
        <v>0</v>
      </c>
      <c r="AA8" s="147" t="str">
        <f xml:space="preserve"> IF(Z8&lt;&gt;"0",(N8*Z8/Z19),"0")</f>
        <v>0</v>
      </c>
      <c r="AB8" s="147" t="str">
        <f>IF(D8=AB3,K8,"0")</f>
        <v>0</v>
      </c>
      <c r="AC8" s="147" t="str">
        <f xml:space="preserve"> IF(AB8&lt;&gt;"0",(N8*AB8/AB19),"0")</f>
        <v>0</v>
      </c>
      <c r="AD8" s="147" t="str">
        <f>IF(D8=AD3,K8,"0")</f>
        <v>0</v>
      </c>
      <c r="AE8" s="147" t="str">
        <f xml:space="preserve"> IF(AD8&lt;&gt;"0",(N8*AD8/AD19),"0")</f>
        <v>0</v>
      </c>
      <c r="AF8" s="147" t="str">
        <f>IF(D8=AF3,K8,"0")</f>
        <v>0</v>
      </c>
      <c r="AG8" s="147" t="str">
        <f xml:space="preserve"> IF(AF8&lt;&gt;"0",(N8*AF8/AF19),"0")</f>
        <v>0</v>
      </c>
      <c r="AH8" s="147" t="str">
        <f>IF(D8=Z3,K8,"0")</f>
        <v>0</v>
      </c>
      <c r="AI8" s="147" t="str">
        <f xml:space="preserve"> IF(AH8&lt;&gt;"0",(N8*AH8/AH19),"0")</f>
        <v>0</v>
      </c>
      <c r="AJ8" s="147" t="str">
        <f>IF(D8=AJ3,K8,"0")</f>
        <v>0</v>
      </c>
      <c r="AK8" s="147" t="str">
        <f xml:space="preserve"> IF(AJ8&lt;&gt;"0",(N8*AJ8/AJ19),"0")</f>
        <v>0</v>
      </c>
      <c r="AL8" s="147" t="str">
        <f>IF(D8=AL3,L8,"0")</f>
        <v>0</v>
      </c>
      <c r="AM8" s="147" t="str">
        <f xml:space="preserve"> IF(AL8&lt;&gt;"0",(N8*AL8/AL19),"0")</f>
        <v>0</v>
      </c>
      <c r="AN8" s="147" t="str">
        <f>IF(D8=AN3,L8,"0")</f>
        <v>0</v>
      </c>
      <c r="AO8" s="147" t="str">
        <f xml:space="preserve"> IF(AN8&lt;&gt;"0",(N8*AN8/AN19),"0")</f>
        <v>0</v>
      </c>
      <c r="AP8" s="147" t="str">
        <f>IF(D8=AP3,L8,"0")</f>
        <v>0</v>
      </c>
      <c r="AQ8" s="147" t="str">
        <f xml:space="preserve"> IF(AP8&lt;&gt;"0",(N8*AP8/AP19),"0")</f>
        <v>0</v>
      </c>
      <c r="AR8" s="147" t="str">
        <f>IF(D8=AR3,L8,"0")</f>
        <v>0</v>
      </c>
      <c r="AS8" s="147" t="str">
        <f xml:space="preserve"> IF(AR8&lt;&gt;"0",(N8*AR8/AR19),"0")</f>
        <v>0</v>
      </c>
      <c r="AT8" s="147">
        <f>IF(D8=AT3,L8,"0")</f>
        <v>0</v>
      </c>
      <c r="AU8" s="147" t="e">
        <f xml:space="preserve"> IF(AT8&lt;&gt;"0",(N8*AT8/AT19),"0")</f>
        <v>#DIV/0!</v>
      </c>
      <c r="AV8" s="147" t="str">
        <f>IF(D8=AV3,L8,"0")</f>
        <v>0</v>
      </c>
      <c r="AW8" s="147" t="str">
        <f xml:space="preserve"> IF(AV8&lt;&gt;"0",(N8*AV8/AV19),"0")</f>
        <v>0</v>
      </c>
      <c r="AX8" s="147" t="str">
        <f>IF(D8=AX3,L8,"0")</f>
        <v>0</v>
      </c>
      <c r="AY8" s="147" t="str">
        <f xml:space="preserve"> IF(AX8&lt;&gt;"0",(N8*AX8/AX19),"0")</f>
        <v>0</v>
      </c>
      <c r="AZ8" s="147" t="str">
        <f>IF(D8=AZ3,L8,"0")</f>
        <v>0</v>
      </c>
      <c r="BA8" s="147" t="str">
        <f xml:space="preserve"> IF(AZ8&lt;&gt;"0",(N8*AZ8/AZ19),"0")</f>
        <v>0</v>
      </c>
      <c r="BB8" s="147" t="str">
        <f>IF(D8=BB3,L8,"0")</f>
        <v>0</v>
      </c>
      <c r="BC8" s="147" t="str">
        <f xml:space="preserve"> IF(BB8&lt;&gt;"0",(N8*BB8/BB19),"0")</f>
        <v>0</v>
      </c>
      <c r="BD8" s="147" t="str">
        <f>IF(D8=BD3,L8,"0")</f>
        <v>0</v>
      </c>
      <c r="BE8" s="147" t="str">
        <f xml:space="preserve"> IF(BD8&lt;&gt;"0",(N8*BD8/BD19),"0")</f>
        <v>0</v>
      </c>
      <c r="BF8" s="147" t="str">
        <f>IF(D8=BF3,L8,"0")</f>
        <v>0</v>
      </c>
      <c r="BG8" s="147" t="str">
        <f xml:space="preserve"> IF(BF8&lt;&gt;"0",(N8*BF8/BF19),"0")</f>
        <v>0</v>
      </c>
      <c r="BH8" s="147" t="str">
        <f>IF(D8=BH3,L8,"0")</f>
        <v>0</v>
      </c>
      <c r="BI8" s="147" t="str">
        <f xml:space="preserve"> IF(BH8&lt;&gt;"0",(N8*BH8/BH19),"0")</f>
        <v>0</v>
      </c>
      <c r="BJ8" s="147" t="str">
        <f>IF(D8=BJ3,L8,"0")</f>
        <v>0</v>
      </c>
      <c r="BK8" s="147" t="str">
        <f xml:space="preserve"> IF(BJ8&lt;&gt;"0",(N8*BJ8/BJ19),"0")</f>
        <v>0</v>
      </c>
      <c r="BL8" s="147" t="str">
        <f>IF(D8=BL3,L8,"0")</f>
        <v>0</v>
      </c>
      <c r="BM8" s="147" t="str">
        <f xml:space="preserve"> IF(BL8&lt;&gt;"0",(N8*BL8/BL19),"0")</f>
        <v>0</v>
      </c>
      <c r="BN8" s="147" t="str">
        <f>IF(D8=BN3,L8,"0")</f>
        <v>0</v>
      </c>
      <c r="BO8" s="147" t="str">
        <f xml:space="preserve"> IF(BN8&lt;&gt;"0",(N8*BN8/BN19),"0")</f>
        <v>0</v>
      </c>
      <c r="BP8" s="147" t="str">
        <f>IF(D8=BP3,L8,"0")</f>
        <v>0</v>
      </c>
      <c r="BQ8" s="147" t="str">
        <f xml:space="preserve"> IF(BP8&lt;&gt;"0",(N8*BP8/BP19),"0")</f>
        <v>0</v>
      </c>
      <c r="BR8" s="147" t="str">
        <f>IF(D8=BR3,L8,"0")</f>
        <v>0</v>
      </c>
      <c r="BS8" s="147" t="str">
        <f xml:space="preserve"> IF(BR8&lt;&gt;"0",(N8*BR8/BR19),"0")</f>
        <v>0</v>
      </c>
      <c r="BT8" s="147" t="str">
        <f>IF(D8=BT3,M8,"0")</f>
        <v>0</v>
      </c>
      <c r="BU8" s="147" t="str">
        <f xml:space="preserve"> IF(BT8&lt;&gt;"0",(N8*BT8/BT19),"0")</f>
        <v>0</v>
      </c>
      <c r="BV8" s="147" t="str">
        <f>IF(D8=BV3,M8,"0")</f>
        <v>0</v>
      </c>
      <c r="BW8" s="147" t="str">
        <f xml:space="preserve"> IF(BV8&lt;&gt;"0",(N8*BV8/BV19),"0")</f>
        <v>0</v>
      </c>
      <c r="BX8" s="147" t="str">
        <f>IF(D8=BX3,M8,"0")</f>
        <v>0</v>
      </c>
      <c r="BY8" s="147" t="str">
        <f xml:space="preserve"> IF(BX8&lt;&gt;"0",(N8*BX8/BX19),"0")</f>
        <v>0</v>
      </c>
      <c r="BZ8" s="147" t="str">
        <f>IF(D8=BZ3,L8,"0")</f>
        <v>0</v>
      </c>
      <c r="CA8" s="147" t="str">
        <f xml:space="preserve"> IF(BZ8&lt;&gt;"0",(N8*BZ8/BZ19),"0")</f>
        <v>0</v>
      </c>
      <c r="CB8" s="147" t="str">
        <f>IF(D8=CB3,M8,"0")</f>
        <v>0</v>
      </c>
      <c r="CC8" s="147" t="str">
        <f xml:space="preserve"> IF(CB8&lt;&gt;"0",(N8*CB8/CB19),"0")</f>
        <v>0</v>
      </c>
      <c r="CD8" s="147" t="str">
        <f>IF(D8=CD3,M8,"0")</f>
        <v>0</v>
      </c>
      <c r="CE8" s="147" t="str">
        <f xml:space="preserve"> IF(CD8&lt;&gt;"0",(N8*CD8/CD19),"0")</f>
        <v>0</v>
      </c>
      <c r="CF8" s="147" t="str">
        <f>IF(D8=CF3,M8,"0")</f>
        <v>0</v>
      </c>
    </row>
    <row r="9" spans="2:84" x14ac:dyDescent="0.25">
      <c r="B9" s="171">
        <v>6</v>
      </c>
      <c r="C9" s="117" t="str">
        <f>'3. Scénario E31b'!I12</f>
        <v>C7</v>
      </c>
      <c r="D9" s="378" t="str">
        <f>'3. Scénario E31b'!J12</f>
        <v>AC723</v>
      </c>
      <c r="E9" s="117" t="str">
        <f>'3. Scénario E31b'!K12</f>
        <v>Appliquer les mesures de prévention des risques professionnels</v>
      </c>
      <c r="F9" s="132" t="str">
        <f>'3. Scénario E31b'!L12</f>
        <v>Les anomalies sont signalées à la hiérarchie</v>
      </c>
      <c r="G9" s="131"/>
      <c r="H9" s="107"/>
      <c r="I9" s="107"/>
      <c r="J9" s="122" t="s">
        <v>987</v>
      </c>
      <c r="K9" s="136">
        <f>'3. Scénario E31b'!N12</f>
        <v>0.15</v>
      </c>
      <c r="L9" s="137">
        <f>'3. Scénario E31b'!O12</f>
        <v>0</v>
      </c>
      <c r="M9" s="137">
        <f>'3. Scénario E31b'!P12</f>
        <v>0</v>
      </c>
      <c r="N9" s="145">
        <f t="shared" si="0"/>
        <v>4</v>
      </c>
      <c r="O9" s="145">
        <f t="shared" si="1"/>
        <v>0.6</v>
      </c>
      <c r="P9" s="145">
        <f t="shared" si="2"/>
        <v>0</v>
      </c>
      <c r="Q9" s="145">
        <f t="shared" si="3"/>
        <v>0</v>
      </c>
      <c r="R9" s="146" t="str">
        <f>IF(D9=R3,K9,"0")</f>
        <v>0</v>
      </c>
      <c r="S9" s="147" t="str">
        <f>IF(R9&lt;&gt;"0",(N9*R9/R19),"0")</f>
        <v>0</v>
      </c>
      <c r="T9" s="147" t="str">
        <f>IF(D9=T3,K9,"0")</f>
        <v>0</v>
      </c>
      <c r="U9" s="147" t="str">
        <f>IF(T9&lt;&gt;"0",(N9*T9/T19),"0")</f>
        <v>0</v>
      </c>
      <c r="V9" s="147" t="str">
        <f>IF(D9=V3,K9,"0")</f>
        <v>0</v>
      </c>
      <c r="W9" s="147" t="str">
        <f>IF(V9&lt;&gt;"0",(N9*V9/V19),"0")</f>
        <v>0</v>
      </c>
      <c r="X9" s="147" t="str">
        <f>IF(D9=X3,K9,"0")</f>
        <v>0</v>
      </c>
      <c r="Y9" s="147" t="str">
        <f>IF(X9&lt;&gt;"0",(N9*X9/X19),"0")</f>
        <v>0</v>
      </c>
      <c r="Z9" s="147" t="str">
        <f>IF(D9=Z3,K9,"0")</f>
        <v>0</v>
      </c>
      <c r="AA9" s="147" t="str">
        <f>IF(Z9&lt;&gt;"0",(N9*Z9/Z19),"0")</f>
        <v>0</v>
      </c>
      <c r="AB9" s="147">
        <f>IF(D9=AB3,K9,"0")</f>
        <v>0.15</v>
      </c>
      <c r="AC9" s="147">
        <f>IF(AB9&lt;&gt;"0",(N9*AB9/AB19),"0")</f>
        <v>4</v>
      </c>
      <c r="AD9" s="147" t="str">
        <f>IF(D9=AD3,K9,"0")</f>
        <v>0</v>
      </c>
      <c r="AE9" s="147" t="str">
        <f>IF(AD9&lt;&gt;"0",(N9*AD9/AD19),"0")</f>
        <v>0</v>
      </c>
      <c r="AF9" s="147" t="str">
        <f>IF(D9=AF3,K9,"0")</f>
        <v>0</v>
      </c>
      <c r="AG9" s="147" t="str">
        <f>IF(AF9&lt;&gt;"0",(N9*AF9/AF19),"0")</f>
        <v>0</v>
      </c>
      <c r="AH9" s="147" t="str">
        <f>IF(D9=Z3,K9,"0")</f>
        <v>0</v>
      </c>
      <c r="AI9" s="147" t="str">
        <f>IF(AH9&lt;&gt;"0",(N9*AH9/AH19),"0")</f>
        <v>0</v>
      </c>
      <c r="AJ9" s="147" t="str">
        <f>IF(D9=AJ3,K9,"0")</f>
        <v>0</v>
      </c>
      <c r="AK9" s="147" t="str">
        <f>IF(AJ9&lt;&gt;"0",(N9*AJ9/AJ19),"0")</f>
        <v>0</v>
      </c>
      <c r="AL9" s="147" t="str">
        <f>IF(D9=AL3,L9,"0")</f>
        <v>0</v>
      </c>
      <c r="AM9" s="147" t="str">
        <f>IF(AL9&lt;&gt;"0",(N9*AL9/AL19),"0")</f>
        <v>0</v>
      </c>
      <c r="AN9" s="147" t="str">
        <f>IF(D9=AN3,L9,"0")</f>
        <v>0</v>
      </c>
      <c r="AO9" s="147" t="str">
        <f>IF(AN9&lt;&gt;"0",(N9*AN9/AN19),"0")</f>
        <v>0</v>
      </c>
      <c r="AP9" s="147" t="str">
        <f>IF(D9=AP3,L9,"0")</f>
        <v>0</v>
      </c>
      <c r="AQ9" s="147" t="str">
        <f>IF(AP9&lt;&gt;"0",(N9*AP9/AP19),"0")</f>
        <v>0</v>
      </c>
      <c r="AR9" s="147" t="str">
        <f>IF(D9=AR3,L9,"0")</f>
        <v>0</v>
      </c>
      <c r="AS9" s="147" t="str">
        <f>IF(AR9&lt;&gt;"0",(N9*AR9/AR19),"0")</f>
        <v>0</v>
      </c>
      <c r="AT9" s="147" t="str">
        <f>IF(D9=AT3,L9,"0")</f>
        <v>0</v>
      </c>
      <c r="AU9" s="147" t="str">
        <f>IF(AT9&lt;&gt;"0",(N9*AT9/AT19),"0")</f>
        <v>0</v>
      </c>
      <c r="AV9" s="147" t="str">
        <f>IF(D9=AV3,L9,"0")</f>
        <v>0</v>
      </c>
      <c r="AW9" s="147" t="str">
        <f>IF(AV9&lt;&gt;"0",(N9*AV9/AV19),"0")</f>
        <v>0</v>
      </c>
      <c r="AX9" s="147" t="str">
        <f>IF(D9=AX3,L9,"0")</f>
        <v>0</v>
      </c>
      <c r="AY9" s="147" t="str">
        <f>IF(AX9&lt;&gt;"0",(N9*AX9/AX19),"0")</f>
        <v>0</v>
      </c>
      <c r="AZ9" s="147" t="str">
        <f>IF(D9=AZ3,L9,"0")</f>
        <v>0</v>
      </c>
      <c r="BA9" s="147" t="str">
        <f>IF(AZ9&lt;&gt;"0",(N9*AZ9/AZ19),"0")</f>
        <v>0</v>
      </c>
      <c r="BB9" s="147" t="str">
        <f>IF(D9=BB3,L9,"0")</f>
        <v>0</v>
      </c>
      <c r="BC9" s="147" t="str">
        <f>IF(BB9&lt;&gt;"0",(N9*BB9/BB19),"0")</f>
        <v>0</v>
      </c>
      <c r="BD9" s="147" t="str">
        <f>IF(D9=BD3,L9,"0")</f>
        <v>0</v>
      </c>
      <c r="BE9" s="147" t="str">
        <f>IF(BD9&lt;&gt;"0",(N9*BD9/BD19),"0")</f>
        <v>0</v>
      </c>
      <c r="BF9" s="147" t="str">
        <f>IF(D9=BF3,L9,"0")</f>
        <v>0</v>
      </c>
      <c r="BG9" s="147" t="str">
        <f>IF(BF9&lt;&gt;"0",(N9*BF9/BF19),"0")</f>
        <v>0</v>
      </c>
      <c r="BH9" s="147" t="str">
        <f>IF(D9=BH3,L9,"0")</f>
        <v>0</v>
      </c>
      <c r="BI9" s="147" t="str">
        <f>IF(BH9&lt;&gt;"0",(N9*BH9/BH19),"0")</f>
        <v>0</v>
      </c>
      <c r="BJ9" s="147" t="str">
        <f>IF(D9=BJ3,L9,"0")</f>
        <v>0</v>
      </c>
      <c r="BK9" s="147" t="str">
        <f>IF(BJ9&lt;&gt;"0",(N9*BJ9/BJ19),"0")</f>
        <v>0</v>
      </c>
      <c r="BL9" s="147" t="str">
        <f>IF(D9=BL3,L9,"0")</f>
        <v>0</v>
      </c>
      <c r="BM9" s="147" t="str">
        <f>IF(BL9&lt;&gt;"0",(N9*BL9/BL19),"0")</f>
        <v>0</v>
      </c>
      <c r="BN9" s="147" t="str">
        <f>IF(D9=BN3,L9,"0")</f>
        <v>0</v>
      </c>
      <c r="BO9" s="147" t="str">
        <f>IF(BN9&lt;&gt;"0",(N9*BN9/BN19),"0")</f>
        <v>0</v>
      </c>
      <c r="BP9" s="147" t="str">
        <f>IF(D9=BP3,L9,"0")</f>
        <v>0</v>
      </c>
      <c r="BQ9" s="147" t="str">
        <f>IF(BP9&lt;&gt;"0",(N9*BP9/BP19),"0")</f>
        <v>0</v>
      </c>
      <c r="BR9" s="147" t="str">
        <f>IF(D9=BR3,L9,"0")</f>
        <v>0</v>
      </c>
      <c r="BS9" s="147" t="str">
        <f>IF(BR9&lt;&gt;"0",(N9*BR9/BR19),"0")</f>
        <v>0</v>
      </c>
      <c r="BT9" s="147" t="str">
        <f>IF(D9=BT3,M9,"0")</f>
        <v>0</v>
      </c>
      <c r="BU9" s="147" t="str">
        <f>IF(BT9&lt;&gt;"0",(N9*BT9/BT19),"0")</f>
        <v>0</v>
      </c>
      <c r="BV9" s="147" t="str">
        <f>IF(D9=BV3,M9,"0")</f>
        <v>0</v>
      </c>
      <c r="BW9" s="147" t="str">
        <f>IF(BV9&lt;&gt;"0",(N9*BV9/BV19),"0")</f>
        <v>0</v>
      </c>
      <c r="BX9" s="147" t="str">
        <f>IF(D9=BX3,M9,"0")</f>
        <v>0</v>
      </c>
      <c r="BY9" s="147" t="str">
        <f>IF(BX9&lt;&gt;"0",(N9*BX9/BX19),"0")</f>
        <v>0</v>
      </c>
      <c r="BZ9" s="147" t="str">
        <f>IF(D9=BZ3,L9,"0")</f>
        <v>0</v>
      </c>
      <c r="CA9" s="147" t="str">
        <f>IF(BZ9&lt;&gt;"0",(N9*BZ9/BZ19),"0")</f>
        <v>0</v>
      </c>
      <c r="CB9" s="147" t="str">
        <f>IF(D9=CB3,M9,"0")</f>
        <v>0</v>
      </c>
      <c r="CC9" s="147" t="str">
        <f>IF(CB9&lt;&gt;"0",(N9*CB9/CB19),"0")</f>
        <v>0</v>
      </c>
      <c r="CD9" s="147" t="str">
        <f>IF(D9=CD3,M9,"0")</f>
        <v>0</v>
      </c>
      <c r="CE9" s="147" t="str">
        <f>IF(CD9&lt;&gt;"0",(N9*CD9/CD19),"0")</f>
        <v>0</v>
      </c>
      <c r="CF9" s="147" t="str">
        <f>IF(D9=CF3,M9,"0")</f>
        <v>0</v>
      </c>
    </row>
    <row r="10" spans="2:84" x14ac:dyDescent="0.25">
      <c r="B10" s="171">
        <v>7</v>
      </c>
      <c r="C10" s="117" t="str">
        <f>'3. Scénario E31b'!I13</f>
        <v>C8</v>
      </c>
      <c r="D10" s="378" t="str">
        <f>'3. Scénario E31b'!J13</f>
        <v>AC812</v>
      </c>
      <c r="E10" s="117" t="str">
        <f>'3. Scénario E31b'!K13</f>
        <v>Identifier les points de mesures sur l’installation électrique et/ou le réseau fluidique</v>
      </c>
      <c r="F10" s="132" t="str">
        <f>'3. Scénario E31b'!L13</f>
        <v>Les points de mesures identifiés sont conformes au besoin du contrôle</v>
      </c>
      <c r="G10" s="131"/>
      <c r="H10" s="107" t="s">
        <v>26</v>
      </c>
      <c r="I10" s="107"/>
      <c r="J10" s="122"/>
      <c r="K10" s="136">
        <f>'3. Scénario E31b'!N13</f>
        <v>0</v>
      </c>
      <c r="L10" s="137">
        <f>'3. Scénario E31b'!O13</f>
        <v>0</v>
      </c>
      <c r="M10" s="137">
        <f>'3. Scénario E31b'!P13</f>
        <v>0.4</v>
      </c>
      <c r="N10" s="145">
        <f t="shared" si="0"/>
        <v>2</v>
      </c>
      <c r="O10" s="145">
        <f t="shared" si="1"/>
        <v>0</v>
      </c>
      <c r="P10" s="145">
        <f t="shared" si="2"/>
        <v>0</v>
      </c>
      <c r="Q10" s="145">
        <f t="shared" si="3"/>
        <v>0.8</v>
      </c>
      <c r="R10" s="146" t="str">
        <f>IF(D10=R3,K10,"0")</f>
        <v>0</v>
      </c>
      <c r="S10" s="147" t="str">
        <f xml:space="preserve"> IF(R10&lt;&gt;"0",(N10*R10/R19),"0")</f>
        <v>0</v>
      </c>
      <c r="T10" s="147" t="str">
        <f>IF(D10=T3,K10,"0")</f>
        <v>0</v>
      </c>
      <c r="U10" s="147" t="str">
        <f xml:space="preserve"> IF(T10&lt;&gt;"0",(N10*T10/T19),"0")</f>
        <v>0</v>
      </c>
      <c r="V10" s="147" t="str">
        <f>IF(D10=V3,K10,"0")</f>
        <v>0</v>
      </c>
      <c r="W10" s="147" t="str">
        <f xml:space="preserve"> IF(V10&lt;&gt;"0",(N10*V10/V19),"0")</f>
        <v>0</v>
      </c>
      <c r="X10" s="147" t="str">
        <f>IF(D10=X3,K10,"0")</f>
        <v>0</v>
      </c>
      <c r="Y10" s="147" t="str">
        <f xml:space="preserve"> IF(X10&lt;&gt;"0",(N10*X10/X19),"0")</f>
        <v>0</v>
      </c>
      <c r="Z10" s="147" t="str">
        <f>IF(D10=Z3,K10,"0")</f>
        <v>0</v>
      </c>
      <c r="AA10" s="147" t="str">
        <f xml:space="preserve"> IF(Z10&lt;&gt;"0",(N10*Z10/Z19),"0")</f>
        <v>0</v>
      </c>
      <c r="AB10" s="147" t="str">
        <f>IF(D10=AB3,K10,"0")</f>
        <v>0</v>
      </c>
      <c r="AC10" s="147" t="str">
        <f xml:space="preserve"> IF(AB10&lt;&gt;"0",(N10*AB10/AB19),"0")</f>
        <v>0</v>
      </c>
      <c r="AD10" s="147" t="str">
        <f>IF(D10=AD3,K10,"0")</f>
        <v>0</v>
      </c>
      <c r="AE10" s="147" t="str">
        <f xml:space="preserve"> IF(AD10&lt;&gt;"0",(N10*AD10/AD19),"0")</f>
        <v>0</v>
      </c>
      <c r="AF10" s="147" t="str">
        <f>IF(D10=AF3,K10,"0")</f>
        <v>0</v>
      </c>
      <c r="AG10" s="147" t="str">
        <f xml:space="preserve"> IF(AF10&lt;&gt;"0",(N10*AF10/AF19),"0")</f>
        <v>0</v>
      </c>
      <c r="AH10" s="147" t="str">
        <f>IF(D10=Z3,K10,"0")</f>
        <v>0</v>
      </c>
      <c r="AI10" s="147" t="str">
        <f xml:space="preserve"> IF(AH10&lt;&gt;"0",(N10*AH10/AH19),"0")</f>
        <v>0</v>
      </c>
      <c r="AJ10" s="147" t="str">
        <f>IF(D10=AJ3,K10,"0")</f>
        <v>0</v>
      </c>
      <c r="AK10" s="147" t="str">
        <f xml:space="preserve"> IF(AJ10&lt;&gt;"0",(N10*AJ10/AJ19),"0")</f>
        <v>0</v>
      </c>
      <c r="AL10" s="147" t="str">
        <f>IF(D10=AL3,L10,"0")</f>
        <v>0</v>
      </c>
      <c r="AM10" s="147" t="str">
        <f xml:space="preserve"> IF(AL10&lt;&gt;"0",(N10*AL10/AL19),"0")</f>
        <v>0</v>
      </c>
      <c r="AN10" s="147" t="str">
        <f>IF(D10=AN3,L10,"0")</f>
        <v>0</v>
      </c>
      <c r="AO10" s="147" t="str">
        <f xml:space="preserve"> IF(AN10&lt;&gt;"0",(N10*AN10/AN19),"0")</f>
        <v>0</v>
      </c>
      <c r="AP10" s="147" t="str">
        <f>IF(D10=AP3,L10,"0")</f>
        <v>0</v>
      </c>
      <c r="AQ10" s="147" t="str">
        <f xml:space="preserve"> IF(AP10&lt;&gt;"0",(N10*AP10/AP19),"0")</f>
        <v>0</v>
      </c>
      <c r="AR10" s="147" t="str">
        <f>IF(D10=AR3,L10,"0")</f>
        <v>0</v>
      </c>
      <c r="AS10" s="147" t="str">
        <f xml:space="preserve"> IF(AR10&lt;&gt;"0",(N10*AR10/AR19),"0")</f>
        <v>0</v>
      </c>
      <c r="AT10" s="147" t="str">
        <f>IF(D10=AT3,L10,"0")</f>
        <v>0</v>
      </c>
      <c r="AU10" s="147" t="str">
        <f xml:space="preserve"> IF(AT10&lt;&gt;"0",(N10*AT10/AT19),"0")</f>
        <v>0</v>
      </c>
      <c r="AV10" s="147" t="str">
        <f>IF(D10=AV3,L10,"0")</f>
        <v>0</v>
      </c>
      <c r="AW10" s="147" t="str">
        <f xml:space="preserve"> IF(AV10&lt;&gt;"0",(N10*AV10/AV19),"0")</f>
        <v>0</v>
      </c>
      <c r="AX10" s="147" t="str">
        <f>IF(D10=AX3,L10,"0")</f>
        <v>0</v>
      </c>
      <c r="AY10" s="147" t="str">
        <f xml:space="preserve"> IF(AX10&lt;&gt;"0",(N10*AX10/AX19),"0")</f>
        <v>0</v>
      </c>
      <c r="AZ10" s="147" t="str">
        <f>IF(D10=AZ3,L10,"0")</f>
        <v>0</v>
      </c>
      <c r="BA10" s="147" t="str">
        <f xml:space="preserve"> IF(AZ10&lt;&gt;"0",(N10*AZ10/AZ19),"0")</f>
        <v>0</v>
      </c>
      <c r="BB10" s="147">
        <f>IF(D10=BB3,L10,"0")</f>
        <v>0</v>
      </c>
      <c r="BC10" s="147" t="e">
        <f xml:space="preserve"> IF(BB10&lt;&gt;"0",(N10*BB10/BB19),"0")</f>
        <v>#DIV/0!</v>
      </c>
      <c r="BD10" s="147" t="str">
        <f>IF(D10=BD3,L10,"0")</f>
        <v>0</v>
      </c>
      <c r="BE10" s="147" t="str">
        <f xml:space="preserve"> IF(BD10&lt;&gt;"0",(N10*BD10/BD19),"0")</f>
        <v>0</v>
      </c>
      <c r="BF10" s="147" t="str">
        <f>IF(D10=BF3,L10,"0")</f>
        <v>0</v>
      </c>
      <c r="BG10" s="147" t="str">
        <f xml:space="preserve"> IF(BF10&lt;&gt;"0",(N10*BF10/BF19),"0")</f>
        <v>0</v>
      </c>
      <c r="BH10" s="147" t="str">
        <f>IF(D10=BH3,L10,"0")</f>
        <v>0</v>
      </c>
      <c r="BI10" s="147" t="str">
        <f xml:space="preserve"> IF(BH10&lt;&gt;"0",(N10*BH10/BH19),"0")</f>
        <v>0</v>
      </c>
      <c r="BJ10" s="147" t="str">
        <f>IF(D10=BJ3,L10,"0")</f>
        <v>0</v>
      </c>
      <c r="BK10" s="147" t="str">
        <f xml:space="preserve"> IF(BJ10&lt;&gt;"0",(N10*BJ10/BJ19),"0")</f>
        <v>0</v>
      </c>
      <c r="BL10" s="147" t="str">
        <f>IF(D10=BL3,L10,"0")</f>
        <v>0</v>
      </c>
      <c r="BM10" s="147" t="str">
        <f xml:space="preserve"> IF(BL10&lt;&gt;"0",(N10*BL10/BL19),"0")</f>
        <v>0</v>
      </c>
      <c r="BN10" s="147" t="str">
        <f>IF(D10=BN3,L10,"0")</f>
        <v>0</v>
      </c>
      <c r="BO10" s="147" t="str">
        <f xml:space="preserve"> IF(BN10&lt;&gt;"0",(N10*BN10/BN19),"0")</f>
        <v>0</v>
      </c>
      <c r="BP10" s="147" t="str">
        <f>IF(D10=BP3,L10,"0")</f>
        <v>0</v>
      </c>
      <c r="BQ10" s="147" t="str">
        <f xml:space="preserve"> IF(BP10&lt;&gt;"0",(N10*BP10/BP19),"0")</f>
        <v>0</v>
      </c>
      <c r="BR10" s="147" t="str">
        <f>IF(D10=BR3,L10,"0")</f>
        <v>0</v>
      </c>
      <c r="BS10" s="147" t="str">
        <f xml:space="preserve"> IF(BR10&lt;&gt;"0",(N10*BR10/BR19),"0")</f>
        <v>0</v>
      </c>
      <c r="BT10" s="147" t="str">
        <f>IF(D10=BT3,M10,"0")</f>
        <v>0</v>
      </c>
      <c r="BU10" s="147" t="str">
        <f xml:space="preserve"> IF(BT10&lt;&gt;"0",(N10*BT10/BT19),"0")</f>
        <v>0</v>
      </c>
      <c r="BV10" s="147" t="str">
        <f>IF(D10=BV3,M10,"0")</f>
        <v>0</v>
      </c>
      <c r="BW10" s="147" t="str">
        <f xml:space="preserve"> IF(BV10&lt;&gt;"0",(N10*BV10/BV19),"0")</f>
        <v>0</v>
      </c>
      <c r="BX10" s="147" t="str">
        <f>IF(D10=BX3,M10,"0")</f>
        <v>0</v>
      </c>
      <c r="BY10" s="147" t="str">
        <f xml:space="preserve"> IF(BX10&lt;&gt;"0",(N10*BX10/BX19),"0")</f>
        <v>0</v>
      </c>
      <c r="BZ10" s="147" t="str">
        <f>IF(D10=BZ3,L10,"0")</f>
        <v>0</v>
      </c>
      <c r="CA10" s="147" t="str">
        <f xml:space="preserve"> IF(BZ10&lt;&gt;"0",(N10*BZ10/BZ19),"0")</f>
        <v>0</v>
      </c>
      <c r="CB10" s="147" t="str">
        <f>IF(D10=CB3,M10,"0")</f>
        <v>0</v>
      </c>
      <c r="CC10" s="147" t="str">
        <f xml:space="preserve"> IF(CB10&lt;&gt;"0",(N10*CB10/CB19),"0")</f>
        <v>0</v>
      </c>
      <c r="CD10" s="147" t="str">
        <f>IF(D10=CD3,M10,"0")</f>
        <v>0</v>
      </c>
      <c r="CE10" s="147" t="str">
        <f xml:space="preserve"> IF(CD10&lt;&gt;"0",(N10*CD10/CD19),"0")</f>
        <v>0</v>
      </c>
      <c r="CF10" s="147" t="str">
        <f>IF(D10=CF3,M10,"0")</f>
        <v>0</v>
      </c>
    </row>
    <row r="11" spans="2:84" x14ac:dyDescent="0.25">
      <c r="B11" s="171">
        <v>8</v>
      </c>
      <c r="C11" s="117" t="str">
        <f>'3. Scénario E31b'!I14</f>
        <v>C8</v>
      </c>
      <c r="D11" s="378" t="str">
        <f>'3. Scénario E31b'!J14</f>
        <v>AC832</v>
      </c>
      <c r="E11" s="117" t="str">
        <f>'3. Scénario E31b'!K14</f>
        <v>Réaliser les mesures nécessaires pour valider le fonctionnement de l’installation</v>
      </c>
      <c r="F11" s="132" t="str">
        <f>'3. Scénario E31b'!L14</f>
        <v>La lecture est conforme à la grandeur mesurée</v>
      </c>
      <c r="G11" s="131"/>
      <c r="H11" s="107" t="s">
        <v>26</v>
      </c>
      <c r="I11" s="107"/>
      <c r="J11" s="122"/>
      <c r="K11" s="136">
        <f>'3. Scénario E31b'!N14</f>
        <v>0.1</v>
      </c>
      <c r="L11" s="137">
        <f>'3. Scénario E31b'!O14</f>
        <v>0</v>
      </c>
      <c r="M11" s="137">
        <f>'3. Scénario E31b'!P14</f>
        <v>0</v>
      </c>
      <c r="N11" s="145">
        <f t="shared" si="0"/>
        <v>2</v>
      </c>
      <c r="O11" s="145">
        <f t="shared" si="1"/>
        <v>0.2</v>
      </c>
      <c r="P11" s="145">
        <f t="shared" si="2"/>
        <v>0</v>
      </c>
      <c r="Q11" s="145">
        <f t="shared" si="3"/>
        <v>0</v>
      </c>
      <c r="R11" s="146" t="str">
        <f>IF(D11=R3,K11,"0")</f>
        <v>0</v>
      </c>
      <c r="S11" s="147" t="str">
        <f>IF(R11&lt;&gt;"0",(N11*R11/R19),"0")</f>
        <v>0</v>
      </c>
      <c r="T11" s="147" t="str">
        <f>IF(D11=T3,K11,"0")</f>
        <v>0</v>
      </c>
      <c r="U11" s="147" t="str">
        <f>IF(T11&lt;&gt;"0",(N11*T11/T19),"0")</f>
        <v>0</v>
      </c>
      <c r="V11" s="147" t="str">
        <f>IF(D11=V3,K11,"0")</f>
        <v>0</v>
      </c>
      <c r="W11" s="147" t="str">
        <f>IF(V11&lt;&gt;"0",(N11*V11/V19),"0")</f>
        <v>0</v>
      </c>
      <c r="X11" s="147" t="str">
        <f>IF(D11=X3,K11,"0")</f>
        <v>0</v>
      </c>
      <c r="Y11" s="147" t="str">
        <f>IF(X11&lt;&gt;"0",(N11*X11/X19),"0")</f>
        <v>0</v>
      </c>
      <c r="Z11" s="147" t="str">
        <f>IF(D11=Z3,K11,"0")</f>
        <v>0</v>
      </c>
      <c r="AA11" s="147" t="str">
        <f>IF(Z11&lt;&gt;"0",(N11*Z11/Z19),"0")</f>
        <v>0</v>
      </c>
      <c r="AB11" s="147" t="str">
        <f>IF(D11=AB3,K11,"0")</f>
        <v>0</v>
      </c>
      <c r="AC11" s="147" t="str">
        <f>IF(AB11&lt;&gt;"0",(N11*AB11/AB19),"0")</f>
        <v>0</v>
      </c>
      <c r="AD11" s="147" t="str">
        <f>IF(D11=AD3,K11,"0")</f>
        <v>0</v>
      </c>
      <c r="AE11" s="147" t="str">
        <f>IF(AD11&lt;&gt;"0",(N11*AD11/AD19),"0")</f>
        <v>0</v>
      </c>
      <c r="AF11" s="147" t="str">
        <f>IF(D11=AF3,K11,"0")</f>
        <v>0</v>
      </c>
      <c r="AG11" s="147" t="str">
        <f>IF(AF11&lt;&gt;"0",(N11*AF11/AF19),"0")</f>
        <v>0</v>
      </c>
      <c r="AH11" s="147" t="str">
        <f>IF(D11=Z3,K11,"0")</f>
        <v>0</v>
      </c>
      <c r="AI11" s="147" t="str">
        <f>IF(AH11&lt;&gt;"0",(N11*AH11/AH19),"0")</f>
        <v>0</v>
      </c>
      <c r="AJ11" s="147" t="str">
        <f>IF(D11=AJ3,K11,"0")</f>
        <v>0</v>
      </c>
      <c r="AK11" s="147" t="str">
        <f>IF(AJ11&lt;&gt;"0",(N11*AJ11/AJ19),"0")</f>
        <v>0</v>
      </c>
      <c r="AL11" s="147" t="str">
        <f>IF(D11=AL3,L11,"0")</f>
        <v>0</v>
      </c>
      <c r="AM11" s="147" t="str">
        <f>IF(AL11&lt;&gt;"0",(N11*AL11/AL19),"0")</f>
        <v>0</v>
      </c>
      <c r="AN11" s="147" t="str">
        <f>IF(D11=AN3,L11,"0")</f>
        <v>0</v>
      </c>
      <c r="AO11" s="147" t="str">
        <f>IF(AN11&lt;&gt;"0",(N11*AN11/AN19),"0")</f>
        <v>0</v>
      </c>
      <c r="AP11" s="147" t="str">
        <f>IF(D11=AP3,L11,"0")</f>
        <v>0</v>
      </c>
      <c r="AQ11" s="147" t="str">
        <f>IF(AP11&lt;&gt;"0",(N11*AP11/AP19),"0")</f>
        <v>0</v>
      </c>
      <c r="AR11" s="147" t="str">
        <f>IF(D11=AR3,L11,"0")</f>
        <v>0</v>
      </c>
      <c r="AS11" s="147" t="str">
        <f>IF(AR11&lt;&gt;"0",(N11*AR11/AR19),"0")</f>
        <v>0</v>
      </c>
      <c r="AT11" s="147" t="str">
        <f>IF(D11=AT3,L11,"0")</f>
        <v>0</v>
      </c>
      <c r="AU11" s="147" t="str">
        <f>IF(AT11&lt;&gt;"0",(N11*AT11/AT19),"0")</f>
        <v>0</v>
      </c>
      <c r="AV11" s="147" t="str">
        <f>IF(D11=AV3,L11,"0")</f>
        <v>0</v>
      </c>
      <c r="AW11" s="147" t="str">
        <f>IF(AV11&lt;&gt;"0",(N11*AV11/AV19),"0")</f>
        <v>0</v>
      </c>
      <c r="AX11" s="147" t="str">
        <f>IF(D11=AX3,L11,"0")</f>
        <v>0</v>
      </c>
      <c r="AY11" s="147" t="str">
        <f>IF(AX11&lt;&gt;"0",(N11*AX11/AX19),"0")</f>
        <v>0</v>
      </c>
      <c r="AZ11" s="147" t="str">
        <f>IF(D11=AZ3,L11,"0")</f>
        <v>0</v>
      </c>
      <c r="BA11" s="147" t="str">
        <f>IF(AZ11&lt;&gt;"0",(N11*AZ11/AZ19),"0")</f>
        <v>0</v>
      </c>
      <c r="BB11" s="147" t="str">
        <f>IF(D11=BB3,L11,"0")</f>
        <v>0</v>
      </c>
      <c r="BC11" s="147" t="str">
        <f>IF(BB11&lt;&gt;"0",(N11*BB11/BB19),"0")</f>
        <v>0</v>
      </c>
      <c r="BD11" s="147" t="str">
        <f>IF(D11=BD3,L11,"0")</f>
        <v>0</v>
      </c>
      <c r="BE11" s="147" t="str">
        <f>IF(BD11&lt;&gt;"0",(N11*BD11/BD19),"0")</f>
        <v>0</v>
      </c>
      <c r="BF11" s="147" t="str">
        <f>IF(D11=BF3,L11,"0")</f>
        <v>0</v>
      </c>
      <c r="BG11" s="147" t="str">
        <f>IF(BF11&lt;&gt;"0",(N11*BF11/BF19),"0")</f>
        <v>0</v>
      </c>
      <c r="BH11" s="147" t="str">
        <f>IF(D11=BH3,L11,"0")</f>
        <v>0</v>
      </c>
      <c r="BI11" s="147" t="str">
        <f>IF(BH11&lt;&gt;"0",(N11*BH11/BH19),"0")</f>
        <v>0</v>
      </c>
      <c r="BJ11" s="147" t="str">
        <f>IF(D11=BJ3,L11,"0")</f>
        <v>0</v>
      </c>
      <c r="BK11" s="147" t="str">
        <f>IF(BJ11&lt;&gt;"0",(N11*BJ11/BJ19),"0")</f>
        <v>0</v>
      </c>
      <c r="BL11" s="147">
        <f>IF(D11=BL3,L11,"0")</f>
        <v>0</v>
      </c>
      <c r="BM11" s="147" t="e">
        <f>IF(BL11&lt;&gt;"0",(N11*BL11/BL19),"0")</f>
        <v>#DIV/0!</v>
      </c>
      <c r="BN11" s="147" t="str">
        <f>IF(D11=BN3,L11,"0")</f>
        <v>0</v>
      </c>
      <c r="BO11" s="147" t="str">
        <f>IF(BN11&lt;&gt;"0",(N11*BN11/BN19),"0")</f>
        <v>0</v>
      </c>
      <c r="BP11" s="147" t="str">
        <f>IF(D11=BP3,L11,"0")</f>
        <v>0</v>
      </c>
      <c r="BQ11" s="147" t="str">
        <f>IF(BP11&lt;&gt;"0",(N11*BP11/BP19),"0")</f>
        <v>0</v>
      </c>
      <c r="BR11" s="147" t="str">
        <f>IF(D11=BR3,L11,"0")</f>
        <v>0</v>
      </c>
      <c r="BS11" s="147" t="str">
        <f>IF(BR11&lt;&gt;"0",(N11*BR11/BR19),"0")</f>
        <v>0</v>
      </c>
      <c r="BT11" s="147" t="str">
        <f>IF(D11=BT3,M11,"0")</f>
        <v>0</v>
      </c>
      <c r="BU11" s="147" t="str">
        <f>IF(BT11&lt;&gt;"0",(N11*BT11/BT19),"0")</f>
        <v>0</v>
      </c>
      <c r="BV11" s="147" t="str">
        <f>IF(D11=BV3,M11,"0")</f>
        <v>0</v>
      </c>
      <c r="BW11" s="147" t="str">
        <f>IF(BV11&lt;&gt;"0",(N11*BV11/BV19),"0")</f>
        <v>0</v>
      </c>
      <c r="BX11" s="147" t="str">
        <f>IF(D11=BX3,M11,"0")</f>
        <v>0</v>
      </c>
      <c r="BY11" s="147" t="str">
        <f>IF(BX11&lt;&gt;"0",(N11*BX11/BX19),"0")</f>
        <v>0</v>
      </c>
      <c r="BZ11" s="147" t="str">
        <f>IF(D11=BZ3,L11,"0")</f>
        <v>0</v>
      </c>
      <c r="CA11" s="147" t="str">
        <f>IF(BZ11&lt;&gt;"0",(N11*BZ11/BZ19),"0")</f>
        <v>0</v>
      </c>
      <c r="CB11" s="147" t="str">
        <f>IF(D11=CB3,M11,"0")</f>
        <v>0</v>
      </c>
      <c r="CC11" s="147" t="str">
        <f>IF(CB11&lt;&gt;"0",(N11*CB11/CB19),"0")</f>
        <v>0</v>
      </c>
      <c r="CD11" s="147" t="str">
        <f>IF(D11=CD3,M11,"0")</f>
        <v>0</v>
      </c>
      <c r="CE11" s="147" t="str">
        <f>IF(CD11&lt;&gt;"0",(N11*CD11/CD19),"0")</f>
        <v>0</v>
      </c>
      <c r="CF11" s="147" t="str">
        <f>IF(D11=CF3,M11,"0")</f>
        <v>0</v>
      </c>
    </row>
    <row r="12" spans="2:84" x14ac:dyDescent="0.25">
      <c r="B12" s="171">
        <v>9</v>
      </c>
      <c r="C12" s="117" t="str">
        <f>'3. Scénario E31b'!I15</f>
        <v>C9</v>
      </c>
      <c r="D12" s="378" t="str">
        <f>'3. Scénario E31b'!J15</f>
        <v>AC921</v>
      </c>
      <c r="E12" s="117" t="str">
        <f>'3. Scénario E31b'!K15</f>
        <v>Déterminer les réglages nécessaires pour obtenir le fonctionnement attendu du système</v>
      </c>
      <c r="F12" s="132" t="str">
        <f>'3. Scénario E31b'!L15</f>
        <v>L’interprétation des écarts de mesures caractérisés* permettent l’identification des réglages nécessaires pour valider le fonctionnement attendu du système</v>
      </c>
      <c r="G12" s="131"/>
      <c r="H12" s="107" t="s">
        <v>26</v>
      </c>
      <c r="I12" s="107"/>
      <c r="J12" s="122"/>
      <c r="K12" s="136">
        <f>'3. Scénario E31b'!N15</f>
        <v>0.1</v>
      </c>
      <c r="L12" s="137">
        <f>'3. Scénario E31b'!O15</f>
        <v>0</v>
      </c>
      <c r="M12" s="137">
        <f>'3. Scénario E31b'!P15</f>
        <v>0</v>
      </c>
      <c r="N12" s="145">
        <f t="shared" si="0"/>
        <v>2</v>
      </c>
      <c r="O12" s="145">
        <f t="shared" si="1"/>
        <v>0.2</v>
      </c>
      <c r="P12" s="145">
        <f t="shared" si="2"/>
        <v>0</v>
      </c>
      <c r="Q12" s="145">
        <f t="shared" si="3"/>
        <v>0</v>
      </c>
      <c r="R12" s="146" t="str">
        <f>IF(D12=R3,K12,"0")</f>
        <v>0</v>
      </c>
      <c r="S12" s="147" t="str">
        <f>IF(R12&lt;&gt;"0",(N12*R12/R19),"0")</f>
        <v>0</v>
      </c>
      <c r="T12" s="147" t="str">
        <f>IF(D12=T3,K12,"0")</f>
        <v>0</v>
      </c>
      <c r="U12" s="147" t="str">
        <f>IF(T12&lt;&gt;"0",(N12*T12/T19),"0")</f>
        <v>0</v>
      </c>
      <c r="V12" s="147" t="str">
        <f>IF(D12=V3,K12,"0")</f>
        <v>0</v>
      </c>
      <c r="W12" s="147" t="str">
        <f>IF(V12&lt;&gt;"0",(N12*V12/V19),"0")</f>
        <v>0</v>
      </c>
      <c r="X12" s="147" t="str">
        <f>IF(D12=X3,K12,"0")</f>
        <v>0</v>
      </c>
      <c r="Y12" s="147" t="str">
        <f>IF(X12&lt;&gt;"0",(N12*X12/X19),"0")</f>
        <v>0</v>
      </c>
      <c r="Z12" s="147" t="str">
        <f>IF(D12=Z3,K12,"0")</f>
        <v>0</v>
      </c>
      <c r="AA12" s="147" t="str">
        <f>IF(Z12&lt;&gt;"0",(N12*Z12/Z19),"0")</f>
        <v>0</v>
      </c>
      <c r="AB12" s="147" t="str">
        <f>IF(D12=AB3,K12,"0")</f>
        <v>0</v>
      </c>
      <c r="AC12" s="147" t="str">
        <f>IF(AB12&lt;&gt;"0",(N12*AB12/AB19),"0")</f>
        <v>0</v>
      </c>
      <c r="AD12" s="147" t="str">
        <f>IF(D12=AD3,K12,"0")</f>
        <v>0</v>
      </c>
      <c r="AE12" s="147" t="str">
        <f>IF(AD12&lt;&gt;"0",(N12*AD12/AD19),"0")</f>
        <v>0</v>
      </c>
      <c r="AF12" s="147" t="str">
        <f>IF(D12=AF3,K12,"0")</f>
        <v>0</v>
      </c>
      <c r="AG12" s="147" t="str">
        <f>IF(AF12&lt;&gt;"0",(N12*AF12/AF19),"0")</f>
        <v>0</v>
      </c>
      <c r="AH12" s="147" t="str">
        <f>IF(D12=Z3,K12,"0")</f>
        <v>0</v>
      </c>
      <c r="AI12" s="147" t="str">
        <f>IF(AH12&lt;&gt;"0",(N12*AH12/AH19),"0")</f>
        <v>0</v>
      </c>
      <c r="AJ12" s="147" t="str">
        <f>IF(D12=AJ3,K12,"0")</f>
        <v>0</v>
      </c>
      <c r="AK12" s="147" t="str">
        <f>IF(AJ12&lt;&gt;"0",(N12*AJ12/AJ19),"0")</f>
        <v>0</v>
      </c>
      <c r="AL12" s="147" t="str">
        <f>IF(D12=AL3,L12,"0")</f>
        <v>0</v>
      </c>
      <c r="AM12" s="147" t="str">
        <f>IF(AL12&lt;&gt;"0",(N12*AL12/AL19),"0")</f>
        <v>0</v>
      </c>
      <c r="AN12" s="147" t="str">
        <f>IF(D12=AN3,L12,"0")</f>
        <v>0</v>
      </c>
      <c r="AO12" s="147" t="str">
        <f>IF(AN12&lt;&gt;"0",(N12*AN12/AN19),"0")</f>
        <v>0</v>
      </c>
      <c r="AP12" s="147" t="str">
        <f>IF(D12=AP3,L12,"0")</f>
        <v>0</v>
      </c>
      <c r="AQ12" s="147" t="str">
        <f>IF(AP12&lt;&gt;"0",(N12*AP12/AP19),"0")</f>
        <v>0</v>
      </c>
      <c r="AR12" s="147" t="str">
        <f>IF(D12=AR3,L12,"0")</f>
        <v>0</v>
      </c>
      <c r="AS12" s="147" t="str">
        <f>IF(AR12&lt;&gt;"0",(N12*AR12/AR19),"0")</f>
        <v>0</v>
      </c>
      <c r="AT12" s="147" t="str">
        <f>IF(D12=AT3,L12,"0")</f>
        <v>0</v>
      </c>
      <c r="AU12" s="147" t="str">
        <f>IF(AT12&lt;&gt;"0",(N12*AT12/AT19),"0")</f>
        <v>0</v>
      </c>
      <c r="AV12" s="147" t="str">
        <f>IF(D12=AV3,L12,"0")</f>
        <v>0</v>
      </c>
      <c r="AW12" s="147" t="str">
        <f>IF(AV12&lt;&gt;"0",(N12*AV12/AV19),"0")</f>
        <v>0</v>
      </c>
      <c r="AX12" s="147" t="str">
        <f>IF(D12=AX3,L12,"0")</f>
        <v>0</v>
      </c>
      <c r="AY12" s="147" t="str">
        <f>IF(AX12&lt;&gt;"0",(N12*AX12/AX19),"0")</f>
        <v>0</v>
      </c>
      <c r="AZ12" s="147" t="str">
        <f>IF(D12=AZ3,L12,"0")</f>
        <v>0</v>
      </c>
      <c r="BA12" s="147" t="str">
        <f>IF(AZ12&lt;&gt;"0",(N12*AZ12/AZ19),"0")</f>
        <v>0</v>
      </c>
      <c r="BB12" s="147" t="str">
        <f>IF(D12=BB3,L12,"0")</f>
        <v>0</v>
      </c>
      <c r="BC12" s="147" t="str">
        <f>IF(BB12&lt;&gt;"0",(N12*BB12/BB19),"0")</f>
        <v>0</v>
      </c>
      <c r="BD12" s="147" t="str">
        <f>IF(D12=BD3,L12,"0")</f>
        <v>0</v>
      </c>
      <c r="BE12" s="147" t="str">
        <f>IF(BD12&lt;&gt;"0",(N12*BD12/BD19),"0")</f>
        <v>0</v>
      </c>
      <c r="BF12" s="147" t="str">
        <f>IF(D12=BF3,L12,"0")</f>
        <v>0</v>
      </c>
      <c r="BG12" s="147" t="str">
        <f>IF(BF12&lt;&gt;"0",(N12*BF12/BF19),"0")</f>
        <v>0</v>
      </c>
      <c r="BH12" s="147" t="str">
        <f>IF(D12=BH3,L12,"0")</f>
        <v>0</v>
      </c>
      <c r="BI12" s="147" t="str">
        <f>IF(BH12&lt;&gt;"0",(N12*BH12/BH19),"0")</f>
        <v>0</v>
      </c>
      <c r="BJ12" s="147" t="str">
        <f>IF(D12=BJ3,L12,"0")</f>
        <v>0</v>
      </c>
      <c r="BK12" s="147" t="str">
        <f>IF(BJ12&lt;&gt;"0",(N12*BJ12/BJ19),"0")</f>
        <v>0</v>
      </c>
      <c r="BL12" s="147" t="str">
        <f>IF(D12=BL3,L12,"0")</f>
        <v>0</v>
      </c>
      <c r="BM12" s="147" t="str">
        <f>IF(BL12&lt;&gt;"0",(N12*BL12/BL19),"0")</f>
        <v>0</v>
      </c>
      <c r="BN12" s="147" t="str">
        <f>IF(D12=BN3,L12,"0")</f>
        <v>0</v>
      </c>
      <c r="BO12" s="147" t="str">
        <f>IF(BN12&lt;&gt;"0",(N12*BN12/BN19),"0")</f>
        <v>0</v>
      </c>
      <c r="BP12" s="147" t="str">
        <f>IF(D12=BP3,L12,"0")</f>
        <v>0</v>
      </c>
      <c r="BQ12" s="147" t="str">
        <f>IF(BP12&lt;&gt;"0",(N12*BP12/BP19),"0")</f>
        <v>0</v>
      </c>
      <c r="BR12" s="147" t="str">
        <f>IF(D12=BR3,L12,"0")</f>
        <v>0</v>
      </c>
      <c r="BS12" s="147" t="str">
        <f>IF(BR12&lt;&gt;"0",(N12*BR12/BR19),"0")</f>
        <v>0</v>
      </c>
      <c r="BT12" s="147" t="str">
        <f>IF(D12=BT3,M12,"0")</f>
        <v>0</v>
      </c>
      <c r="BU12" s="147" t="str">
        <f>IF(BT12&lt;&gt;"0",(N12*BT12/BT19),"0")</f>
        <v>0</v>
      </c>
      <c r="BV12" s="147" t="str">
        <f>IF(D12=BV3,M12,"0")</f>
        <v>0</v>
      </c>
      <c r="BW12" s="147" t="str">
        <f>IF(BV12&lt;&gt;"0",(N12*BV12/BV19),"0")</f>
        <v>0</v>
      </c>
      <c r="BX12" s="147">
        <f>IF(D12=BX3,M12,"0")</f>
        <v>0</v>
      </c>
      <c r="BY12" s="147" t="e">
        <f>IF(BX12&lt;&gt;"0",(N12*BX12/BX19),"0")</f>
        <v>#DIV/0!</v>
      </c>
      <c r="BZ12" s="147" t="str">
        <f>IF(D12=BZ3,L12,"0")</f>
        <v>0</v>
      </c>
      <c r="CA12" s="147" t="str">
        <f>IF(BZ12&lt;&gt;"0",(N12*BZ12/BZ19),"0")</f>
        <v>0</v>
      </c>
      <c r="CB12" s="147" t="str">
        <f>IF(D12=CB3,M12,"0")</f>
        <v>0</v>
      </c>
      <c r="CC12" s="147" t="str">
        <f>IF(CB12&lt;&gt;"0",(N12*CB12/CB19),"0")</f>
        <v>0</v>
      </c>
      <c r="CD12" s="147" t="str">
        <f>IF(D12=CD3,M12,"0")</f>
        <v>0</v>
      </c>
      <c r="CE12" s="147" t="str">
        <f>IF(CD12&lt;&gt;"0",(N12*CD12/CD19),"0")</f>
        <v>0</v>
      </c>
      <c r="CF12" s="147" t="str">
        <f>IF(D12=CF3,M12,"0")</f>
        <v>0</v>
      </c>
    </row>
    <row r="13" spans="2:84" x14ac:dyDescent="0.25">
      <c r="B13" s="171">
        <v>10</v>
      </c>
      <c r="C13" s="117" t="str">
        <f>'3. Scénario E31b'!I16</f>
        <v>?</v>
      </c>
      <c r="D13" s="378" t="str">
        <f>'3. Scénario E31b'!J16</f>
        <v>?</v>
      </c>
      <c r="E13" s="117" t="str">
        <f>'3. Scénario E31b'!K16</f>
        <v>?</v>
      </c>
      <c r="F13" s="132" t="str">
        <f>'3. Scénario E31b'!L16</f>
        <v>?</v>
      </c>
      <c r="G13" s="131"/>
      <c r="H13" s="107" t="s">
        <v>26</v>
      </c>
      <c r="I13" s="107"/>
      <c r="J13" s="122"/>
      <c r="K13" s="136">
        <f>'3. Scénario E31b'!N16</f>
        <v>0</v>
      </c>
      <c r="L13" s="137">
        <f>'3. Scénario E31b'!O16</f>
        <v>0</v>
      </c>
      <c r="M13" s="137">
        <f>'3. Scénario E31b'!P16</f>
        <v>0</v>
      </c>
      <c r="N13" s="145">
        <f t="shared" si="0"/>
        <v>2</v>
      </c>
      <c r="O13" s="145">
        <f t="shared" si="1"/>
        <v>0</v>
      </c>
      <c r="P13" s="145">
        <f t="shared" si="2"/>
        <v>0</v>
      </c>
      <c r="Q13" s="145">
        <f t="shared" si="3"/>
        <v>0</v>
      </c>
      <c r="R13" s="146" t="str">
        <f>IF(D13=R3,K13,"0")</f>
        <v>0</v>
      </c>
      <c r="S13" s="147" t="str">
        <f xml:space="preserve"> IF(R13&lt;&gt;"0",(N13*R13/R19),"0")</f>
        <v>0</v>
      </c>
      <c r="T13" s="147" t="str">
        <f>IF(D13=T3,K13,"0")</f>
        <v>0</v>
      </c>
      <c r="U13" s="147" t="str">
        <f xml:space="preserve"> IF(T13&lt;&gt;"0",(N13*T13/T19),"0")</f>
        <v>0</v>
      </c>
      <c r="V13" s="147" t="str">
        <f>IF(D13=V3,K13,"0")</f>
        <v>0</v>
      </c>
      <c r="W13" s="147" t="str">
        <f xml:space="preserve"> IF(V13&lt;&gt;"0",(N13*V13/V19),"0")</f>
        <v>0</v>
      </c>
      <c r="X13" s="147" t="str">
        <f>IF(D13=X3,K13,"0")</f>
        <v>0</v>
      </c>
      <c r="Y13" s="147" t="str">
        <f xml:space="preserve"> IF(X13&lt;&gt;"0",(N13*X13/X19),"0")</f>
        <v>0</v>
      </c>
      <c r="Z13" s="147" t="str">
        <f>IF(D13=Z3,K13,"0")</f>
        <v>0</v>
      </c>
      <c r="AA13" s="147" t="str">
        <f xml:space="preserve"> IF(Z13&lt;&gt;"0",(N13*Z13/Z19),"0")</f>
        <v>0</v>
      </c>
      <c r="AB13" s="147" t="str">
        <f>IF(D13=AB3,K13,"0")</f>
        <v>0</v>
      </c>
      <c r="AC13" s="147" t="str">
        <f xml:space="preserve"> IF(AB13&lt;&gt;"0",(N13*AB13/AB19),"0")</f>
        <v>0</v>
      </c>
      <c r="AD13" s="147" t="str">
        <f>IF(D13=AD3,K13,"0")</f>
        <v>0</v>
      </c>
      <c r="AE13" s="147" t="str">
        <f xml:space="preserve"> IF(AD13&lt;&gt;"0",(N13*AD13/AD19),"0")</f>
        <v>0</v>
      </c>
      <c r="AF13" s="147" t="str">
        <f>IF(D13=AF3,K13,"0")</f>
        <v>0</v>
      </c>
      <c r="AG13" s="147" t="str">
        <f xml:space="preserve"> IF(AF13&lt;&gt;"0",(N13*AF13/AF19),"0")</f>
        <v>0</v>
      </c>
      <c r="AH13" s="147" t="str">
        <f>IF(D13=Z3,K13,"0")</f>
        <v>0</v>
      </c>
      <c r="AI13" s="147" t="str">
        <f xml:space="preserve"> IF(AH13&lt;&gt;"0",(N13*AH13/AH19),"0")</f>
        <v>0</v>
      </c>
      <c r="AJ13" s="147" t="str">
        <f>IF(D13=AJ3,K13,"0")</f>
        <v>0</v>
      </c>
      <c r="AK13" s="147" t="str">
        <f xml:space="preserve"> IF(AJ13&lt;&gt;"0",(N13*AJ13/AJ19),"0")</f>
        <v>0</v>
      </c>
      <c r="AL13" s="147" t="str">
        <f>IF(D13=AL3,L13,"0")</f>
        <v>0</v>
      </c>
      <c r="AM13" s="147" t="str">
        <f xml:space="preserve"> IF(AL13&lt;&gt;"0",(N13*AL13/AL19),"0")</f>
        <v>0</v>
      </c>
      <c r="AN13" s="147" t="str">
        <f>IF(D13=AN3,L13,"0")</f>
        <v>0</v>
      </c>
      <c r="AO13" s="147" t="str">
        <f xml:space="preserve"> IF(AN13&lt;&gt;"0",(N13*AN13/AN19),"0")</f>
        <v>0</v>
      </c>
      <c r="AP13" s="147" t="str">
        <f>IF(D13=AP3,L13,"0")</f>
        <v>0</v>
      </c>
      <c r="AQ13" s="147" t="str">
        <f xml:space="preserve"> IF(AP13&lt;&gt;"0",(N13*AP13/AP19),"0")</f>
        <v>0</v>
      </c>
      <c r="AR13" s="147" t="str">
        <f>IF(D13=AR3,L13,"0")</f>
        <v>0</v>
      </c>
      <c r="AS13" s="147" t="str">
        <f xml:space="preserve"> IF(AR13&lt;&gt;"0",(N13*AR13/AR19),"0")</f>
        <v>0</v>
      </c>
      <c r="AT13" s="147" t="str">
        <f>IF(D13=AT3,L13,"0")</f>
        <v>0</v>
      </c>
      <c r="AU13" s="147" t="str">
        <f xml:space="preserve"> IF(AT13&lt;&gt;"0",(N13*AT13/AT19),"0")</f>
        <v>0</v>
      </c>
      <c r="AV13" s="147" t="str">
        <f>IF(D13=AV3,L13,"0")</f>
        <v>0</v>
      </c>
      <c r="AW13" s="147" t="str">
        <f xml:space="preserve"> IF(AV13&lt;&gt;"0",(N13*AV13/AV19),"0")</f>
        <v>0</v>
      </c>
      <c r="AX13" s="147" t="str">
        <f>IF(D13=AX3,L13,"0")</f>
        <v>0</v>
      </c>
      <c r="AY13" s="147" t="str">
        <f xml:space="preserve"> IF(AX13&lt;&gt;"0",(N13*AX13/AX19),"0")</f>
        <v>0</v>
      </c>
      <c r="AZ13" s="147" t="str">
        <f>IF(D13=AZ3,L13,"0")</f>
        <v>0</v>
      </c>
      <c r="BA13" s="147" t="str">
        <f xml:space="preserve"> IF(AZ13&lt;&gt;"0",(N13*AZ13/AZ19),"0")</f>
        <v>0</v>
      </c>
      <c r="BB13" s="147" t="str">
        <f>IF(D13=BB3,L13,"0")</f>
        <v>0</v>
      </c>
      <c r="BC13" s="147" t="str">
        <f xml:space="preserve"> IF(BB13&lt;&gt;"0",(N13*BB13/BB19),"0")</f>
        <v>0</v>
      </c>
      <c r="BD13" s="147" t="str">
        <f>IF(D13=BD3,L13,"0")</f>
        <v>0</v>
      </c>
      <c r="BE13" s="147" t="str">
        <f xml:space="preserve"> IF(BD13&lt;&gt;"0",(N13*BD13/BD19),"0")</f>
        <v>0</v>
      </c>
      <c r="BF13" s="147" t="str">
        <f>IF(D13=BF3,L13,"0")</f>
        <v>0</v>
      </c>
      <c r="BG13" s="147" t="str">
        <f xml:space="preserve"> IF(BF13&lt;&gt;"0",(N13*BF13/BF19),"0")</f>
        <v>0</v>
      </c>
      <c r="BH13" s="147" t="str">
        <f>IF(D13=BH3,L13,"0")</f>
        <v>0</v>
      </c>
      <c r="BI13" s="147" t="str">
        <f xml:space="preserve"> IF(BH13&lt;&gt;"0",(N13*BH13/BH19),"0")</f>
        <v>0</v>
      </c>
      <c r="BJ13" s="147" t="str">
        <f>IF(D13=BJ3,L13,"0")</f>
        <v>0</v>
      </c>
      <c r="BK13" s="147" t="str">
        <f xml:space="preserve"> IF(BJ13&lt;&gt;"0",(N13*BJ13/BJ19),"0")</f>
        <v>0</v>
      </c>
      <c r="BL13" s="147" t="str">
        <f>IF(D13=BL3,L13,"0")</f>
        <v>0</v>
      </c>
      <c r="BM13" s="147" t="str">
        <f xml:space="preserve"> IF(BL13&lt;&gt;"0",(N13*BL13/BL19),"0")</f>
        <v>0</v>
      </c>
      <c r="BN13" s="147" t="str">
        <f>IF(D13=BN3,L13,"0")</f>
        <v>0</v>
      </c>
      <c r="BO13" s="147" t="str">
        <f xml:space="preserve"> IF(BN13&lt;&gt;"0",(N13*BN13/BN19),"0")</f>
        <v>0</v>
      </c>
      <c r="BP13" s="147" t="str">
        <f>IF(D13=BP3,L13,"0")</f>
        <v>0</v>
      </c>
      <c r="BQ13" s="147" t="str">
        <f xml:space="preserve"> IF(BP13&lt;&gt;"0",(N13*BP13/BP19),"0")</f>
        <v>0</v>
      </c>
      <c r="BR13" s="147" t="str">
        <f>IF(D13=BR3,L13,"0")</f>
        <v>0</v>
      </c>
      <c r="BS13" s="147" t="str">
        <f xml:space="preserve"> IF(BR13&lt;&gt;"0",(N13*BR13/BR19),"0")</f>
        <v>0</v>
      </c>
      <c r="BT13" s="147" t="str">
        <f>IF(D13=BT3,M13,"0")</f>
        <v>0</v>
      </c>
      <c r="BU13" s="147" t="str">
        <f xml:space="preserve"> IF(BT13&lt;&gt;"0",(N13*BT13/BT19),"0")</f>
        <v>0</v>
      </c>
      <c r="BV13" s="147" t="str">
        <f>IF(D13=BV3,M13,"0")</f>
        <v>0</v>
      </c>
      <c r="BW13" s="147" t="str">
        <f xml:space="preserve"> IF(BV13&lt;&gt;"0",(N13*BV13/BV19),"0")</f>
        <v>0</v>
      </c>
      <c r="BX13" s="147" t="str">
        <f>IF(D13=BX3,M13,"0")</f>
        <v>0</v>
      </c>
      <c r="BY13" s="147" t="str">
        <f xml:space="preserve"> IF(BX13&lt;&gt;"0",(N13*BX13/BX19),"0")</f>
        <v>0</v>
      </c>
      <c r="BZ13" s="147" t="str">
        <f>IF(D13=BZ3,L13,"0")</f>
        <v>0</v>
      </c>
      <c r="CA13" s="147" t="str">
        <f xml:space="preserve"> IF(BZ13&lt;&gt;"0",(N13*BZ13/BZ19),"0")</f>
        <v>0</v>
      </c>
      <c r="CB13" s="147" t="str">
        <f>IF(D13=CB3,M13,"0")</f>
        <v>0</v>
      </c>
      <c r="CC13" s="147" t="str">
        <f xml:space="preserve"> IF(CB13&lt;&gt;"0",(N13*CB13/CB19),"0")</f>
        <v>0</v>
      </c>
      <c r="CD13" s="147" t="str">
        <f>IF(D13=CD3,M13,"0")</f>
        <v>0</v>
      </c>
      <c r="CE13" s="147" t="str">
        <f xml:space="preserve"> IF(CD13&lt;&gt;"0",(N13*CD13/CD19),"0")</f>
        <v>0</v>
      </c>
      <c r="CF13" s="147" t="str">
        <f>IF(D13=CF3,M13,"0")</f>
        <v>0</v>
      </c>
    </row>
    <row r="14" spans="2:84" x14ac:dyDescent="0.25">
      <c r="B14" s="171">
        <v>11</v>
      </c>
      <c r="C14" s="117" t="str">
        <f>'3. Scénario E31b'!I17</f>
        <v>?</v>
      </c>
      <c r="D14" s="378" t="str">
        <f>'3. Scénario E31b'!J17</f>
        <v>?</v>
      </c>
      <c r="E14" s="117" t="str">
        <f>'3. Scénario E31b'!K17</f>
        <v>?</v>
      </c>
      <c r="F14" s="132" t="str">
        <f>'3. Scénario E31b'!L17</f>
        <v>?</v>
      </c>
      <c r="G14" s="131"/>
      <c r="H14" s="107"/>
      <c r="I14" s="107"/>
      <c r="J14" s="122" t="s">
        <v>26</v>
      </c>
      <c r="K14" s="136">
        <f>'3. Scénario E31b'!N17</f>
        <v>0</v>
      </c>
      <c r="L14" s="137">
        <f>'3. Scénario E31b'!O17</f>
        <v>0</v>
      </c>
      <c r="M14" s="137">
        <f>'3. Scénario E31b'!P17</f>
        <v>0</v>
      </c>
      <c r="N14" s="145">
        <f t="shared" si="0"/>
        <v>4</v>
      </c>
      <c r="O14" s="145">
        <f t="shared" si="1"/>
        <v>0</v>
      </c>
      <c r="P14" s="145">
        <f t="shared" si="2"/>
        <v>0</v>
      </c>
      <c r="Q14" s="145">
        <f t="shared" si="3"/>
        <v>0</v>
      </c>
      <c r="R14" s="146" t="str">
        <f>IF(D14=R3,K14,"0")</f>
        <v>0</v>
      </c>
      <c r="S14" s="147" t="str">
        <f xml:space="preserve"> IF(R14&lt;&gt;"0",(N14*R14/R19),"0")</f>
        <v>0</v>
      </c>
      <c r="T14" s="147" t="str">
        <f>IF(D14=T3,K14,"0")</f>
        <v>0</v>
      </c>
      <c r="U14" s="147" t="str">
        <f xml:space="preserve"> IF(T14&lt;&gt;"0",(N14*T14/T19),"0")</f>
        <v>0</v>
      </c>
      <c r="V14" s="147" t="str">
        <f>IF(D14=V3,K14,"0")</f>
        <v>0</v>
      </c>
      <c r="W14" s="147" t="str">
        <f xml:space="preserve"> IF(V14&lt;&gt;"0",(N14*V14/V19),"0")</f>
        <v>0</v>
      </c>
      <c r="X14" s="147" t="str">
        <f>IF(D14=X3,K14,"0")</f>
        <v>0</v>
      </c>
      <c r="Y14" s="147" t="str">
        <f xml:space="preserve"> IF(X14&lt;&gt;"0",(N14*X14/X19),"0")</f>
        <v>0</v>
      </c>
      <c r="Z14" s="147" t="str">
        <f>IF(D14=Z3,K14,"0")</f>
        <v>0</v>
      </c>
      <c r="AA14" s="147" t="str">
        <f xml:space="preserve"> IF(Z14&lt;&gt;"0",(N14*Z14/Z19),"0")</f>
        <v>0</v>
      </c>
      <c r="AB14" s="147" t="str">
        <f>IF(D14=AB3,K14,"0")</f>
        <v>0</v>
      </c>
      <c r="AC14" s="147" t="str">
        <f xml:space="preserve"> IF(AB14&lt;&gt;"0",(N14*AB14/AB19),"0")</f>
        <v>0</v>
      </c>
      <c r="AD14" s="147" t="str">
        <f>IF(D14=AD3,K14,"0")</f>
        <v>0</v>
      </c>
      <c r="AE14" s="147" t="str">
        <f xml:space="preserve"> IF(AD14&lt;&gt;"0",(N14*AD14/AD19),"0")</f>
        <v>0</v>
      </c>
      <c r="AF14" s="147" t="str">
        <f>IF(D14=AF3,K14,"0")</f>
        <v>0</v>
      </c>
      <c r="AG14" s="147" t="str">
        <f xml:space="preserve"> IF(AF14&lt;&gt;"0",(N14*AF14/AF19),"0")</f>
        <v>0</v>
      </c>
      <c r="AH14" s="147" t="str">
        <f>IF(D14=Z3,K14,"0")</f>
        <v>0</v>
      </c>
      <c r="AI14" s="147" t="str">
        <f xml:space="preserve"> IF(AH14&lt;&gt;"0",(N14*AH14/AH19),"0")</f>
        <v>0</v>
      </c>
      <c r="AJ14" s="147" t="str">
        <f>IF(D14=AJ3,K14,"0")</f>
        <v>0</v>
      </c>
      <c r="AK14" s="147" t="str">
        <f xml:space="preserve"> IF(AJ14&lt;&gt;"0",(N14*AJ14/AJ19),"0")</f>
        <v>0</v>
      </c>
      <c r="AL14" s="147" t="str">
        <f>IF(D14=AL3,L14,"0")</f>
        <v>0</v>
      </c>
      <c r="AM14" s="147" t="str">
        <f xml:space="preserve"> IF(AL14&lt;&gt;"0",(N14*AL14/AL19),"0")</f>
        <v>0</v>
      </c>
      <c r="AN14" s="147" t="str">
        <f>IF(D14=AN3,L14,"0")</f>
        <v>0</v>
      </c>
      <c r="AO14" s="147" t="str">
        <f xml:space="preserve"> IF(AN14&lt;&gt;"0",(N14*AN14/AN19),"0")</f>
        <v>0</v>
      </c>
      <c r="AP14" s="147" t="str">
        <f>IF(D14=AP3,L14,"0")</f>
        <v>0</v>
      </c>
      <c r="AQ14" s="147" t="str">
        <f xml:space="preserve"> IF(AP14&lt;&gt;"0",(N14*AP14/AP19),"0")</f>
        <v>0</v>
      </c>
      <c r="AR14" s="147" t="str">
        <f>IF(D14=AR3,L14,"0")</f>
        <v>0</v>
      </c>
      <c r="AS14" s="147" t="str">
        <f xml:space="preserve"> IF(AR14&lt;&gt;"0",(N14*AR14/AR19),"0")</f>
        <v>0</v>
      </c>
      <c r="AT14" s="147" t="str">
        <f>IF(D14=AT3,L14,"0")</f>
        <v>0</v>
      </c>
      <c r="AU14" s="147" t="str">
        <f xml:space="preserve"> IF(AT14&lt;&gt;"0",(N14*AT14/AT19),"0")</f>
        <v>0</v>
      </c>
      <c r="AV14" s="147" t="str">
        <f>IF(D14=AV3,L14,"0")</f>
        <v>0</v>
      </c>
      <c r="AW14" s="147" t="str">
        <f xml:space="preserve"> IF(AV14&lt;&gt;"0",(N14*AV14/AV19),"0")</f>
        <v>0</v>
      </c>
      <c r="AX14" s="147" t="str">
        <f>IF(D14=AX3,L14,"0")</f>
        <v>0</v>
      </c>
      <c r="AY14" s="147" t="str">
        <f xml:space="preserve"> IF(AX14&lt;&gt;"0",(N14*AX14/AX19),"0")</f>
        <v>0</v>
      </c>
      <c r="AZ14" s="147" t="str">
        <f>IF(D14=AZ3,L14,"0")</f>
        <v>0</v>
      </c>
      <c r="BA14" s="147" t="str">
        <f xml:space="preserve"> IF(AZ14&lt;&gt;"0",(N14*AZ14/AZ19),"0")</f>
        <v>0</v>
      </c>
      <c r="BB14" s="147" t="str">
        <f>IF(D14=BB3,L14,"0")</f>
        <v>0</v>
      </c>
      <c r="BC14" s="147" t="str">
        <f xml:space="preserve"> IF(BB14&lt;&gt;"0",(N14*BB14/BB19),"0")</f>
        <v>0</v>
      </c>
      <c r="BD14" s="147" t="str">
        <f>IF(D14=BD3,L14,"0")</f>
        <v>0</v>
      </c>
      <c r="BE14" s="147" t="str">
        <f xml:space="preserve"> IF(BD14&lt;&gt;"0",(N14*BD14/BD19),"0")</f>
        <v>0</v>
      </c>
      <c r="BF14" s="147" t="str">
        <f>IF(D14=BF3,L14,"0")</f>
        <v>0</v>
      </c>
      <c r="BG14" s="147" t="str">
        <f xml:space="preserve"> IF(BF14&lt;&gt;"0",(N14*BF14/BF19),"0")</f>
        <v>0</v>
      </c>
      <c r="BH14" s="147" t="str">
        <f>IF(D14=BH3,L14,"0")</f>
        <v>0</v>
      </c>
      <c r="BI14" s="147" t="str">
        <f xml:space="preserve"> IF(BH14&lt;&gt;"0",(N14*BH14/BH19),"0")</f>
        <v>0</v>
      </c>
      <c r="BJ14" s="147" t="str">
        <f>IF(D14=BJ3,L14,"0")</f>
        <v>0</v>
      </c>
      <c r="BK14" s="147" t="str">
        <f xml:space="preserve"> IF(BJ14&lt;&gt;"0",(N14*BJ14/BJ19),"0")</f>
        <v>0</v>
      </c>
      <c r="BL14" s="147" t="str">
        <f>IF(D14=BL3,L14,"0")</f>
        <v>0</v>
      </c>
      <c r="BM14" s="147" t="str">
        <f xml:space="preserve"> IF(BL14&lt;&gt;"0",(N14*BL14/BL19),"0")</f>
        <v>0</v>
      </c>
      <c r="BN14" s="147" t="str">
        <f>IF(D14=BN3,L14,"0")</f>
        <v>0</v>
      </c>
      <c r="BO14" s="147" t="str">
        <f xml:space="preserve"> IF(BN14&lt;&gt;"0",(N14*BN14/BN19),"0")</f>
        <v>0</v>
      </c>
      <c r="BP14" s="147" t="str">
        <f>IF(D14=BP3,L14,"0")</f>
        <v>0</v>
      </c>
      <c r="BQ14" s="147" t="str">
        <f xml:space="preserve"> IF(BP14&lt;&gt;"0",(N14*BP14/BP19),"0")</f>
        <v>0</v>
      </c>
      <c r="BR14" s="147" t="str">
        <f>IF(D14=BR3,L14,"0")</f>
        <v>0</v>
      </c>
      <c r="BS14" s="147" t="str">
        <f xml:space="preserve"> IF(BR14&lt;&gt;"0",(N14*BR14/BR19),"0")</f>
        <v>0</v>
      </c>
      <c r="BT14" s="147" t="str">
        <f>IF(D14=BT3,M14,"0")</f>
        <v>0</v>
      </c>
      <c r="BU14" s="147" t="str">
        <f xml:space="preserve"> IF(BT14&lt;&gt;"0",(N14*BT14/BT19),"0")</f>
        <v>0</v>
      </c>
      <c r="BV14" s="147" t="str">
        <f>IF(D14=BV3,M14,"0")</f>
        <v>0</v>
      </c>
      <c r="BW14" s="147" t="str">
        <f xml:space="preserve"> IF(BV14&lt;&gt;"0",(N14*BV14/BV19),"0")</f>
        <v>0</v>
      </c>
      <c r="BX14" s="147" t="str">
        <f>IF(D14=BX3,M14,"0")</f>
        <v>0</v>
      </c>
      <c r="BY14" s="147" t="str">
        <f xml:space="preserve"> IF(BX14&lt;&gt;"0",(N14*BX14/BX19),"0")</f>
        <v>0</v>
      </c>
      <c r="BZ14" s="147" t="str">
        <f>IF(D14=BZ3,L14,"0")</f>
        <v>0</v>
      </c>
      <c r="CA14" s="147" t="str">
        <f xml:space="preserve"> IF(BZ14&lt;&gt;"0",(N14*BZ14/BZ19),"0")</f>
        <v>0</v>
      </c>
      <c r="CB14" s="147" t="str">
        <f>IF(D14=CB3,M14,"0")</f>
        <v>0</v>
      </c>
      <c r="CC14" s="147" t="str">
        <f xml:space="preserve"> IF(CB14&lt;&gt;"0",(N14*CB14/CB19),"0")</f>
        <v>0</v>
      </c>
      <c r="CD14" s="147" t="str">
        <f>IF(D14=CD3,M14,"0")</f>
        <v>0</v>
      </c>
      <c r="CE14" s="147" t="str">
        <f xml:space="preserve"> IF(CD14&lt;&gt;"0",(N14*CD14/CD19),"0")</f>
        <v>0</v>
      </c>
      <c r="CF14" s="147" t="str">
        <f>IF(D14=CF3,M14,"0")</f>
        <v>0</v>
      </c>
    </row>
    <row r="15" spans="2:84" x14ac:dyDescent="0.25">
      <c r="B15" s="171">
        <v>12</v>
      </c>
      <c r="C15" s="117" t="str">
        <f>'3. Scénario E31b'!I18</f>
        <v>?</v>
      </c>
      <c r="D15" s="378" t="str">
        <f>'3. Scénario E31b'!J18</f>
        <v>?</v>
      </c>
      <c r="E15" s="117" t="str">
        <f>'3. Scénario E31b'!K18</f>
        <v>?</v>
      </c>
      <c r="F15" s="132" t="str">
        <f>'3. Scénario E31b'!L18</f>
        <v>?</v>
      </c>
      <c r="G15" s="131"/>
      <c r="H15" s="107"/>
      <c r="I15" s="107"/>
      <c r="J15" s="122" t="s">
        <v>26</v>
      </c>
      <c r="K15" s="136">
        <f>'3. Scénario E31b'!N18</f>
        <v>0</v>
      </c>
      <c r="L15" s="137">
        <f>'3. Scénario E31b'!O18</f>
        <v>0</v>
      </c>
      <c r="M15" s="137">
        <f>'3. Scénario E31b'!P18</f>
        <v>0</v>
      </c>
      <c r="N15" s="145">
        <f t="shared" si="0"/>
        <v>4</v>
      </c>
      <c r="O15" s="145">
        <f t="shared" si="1"/>
        <v>0</v>
      </c>
      <c r="P15" s="145">
        <f t="shared" si="2"/>
        <v>0</v>
      </c>
      <c r="Q15" s="145">
        <f t="shared" si="3"/>
        <v>0</v>
      </c>
      <c r="R15" s="146" t="str">
        <f>IF(D15=R3,K15,"0")</f>
        <v>0</v>
      </c>
      <c r="S15" s="147" t="str">
        <f>IF(R15&lt;&gt;"0",(N15*R15/R19),"0")</f>
        <v>0</v>
      </c>
      <c r="T15" s="147" t="str">
        <f>IF(D15=T3,K15,"0")</f>
        <v>0</v>
      </c>
      <c r="U15" s="147" t="str">
        <f>IF(T15&lt;&gt;"0",(N15*T15/T19),"0")</f>
        <v>0</v>
      </c>
      <c r="V15" s="147" t="str">
        <f>IF(D15=V3,K15,"0")</f>
        <v>0</v>
      </c>
      <c r="W15" s="147" t="str">
        <f>IF(V15&lt;&gt;"0",(N15*V15/V19),"0")</f>
        <v>0</v>
      </c>
      <c r="X15" s="147" t="str">
        <f>IF(D15=X3,K15,"0")</f>
        <v>0</v>
      </c>
      <c r="Y15" s="147" t="str">
        <f>IF(X15&lt;&gt;"0",(N15*X15/X19),"0")</f>
        <v>0</v>
      </c>
      <c r="Z15" s="147" t="str">
        <f>IF(D15=Z3,K15,"0")</f>
        <v>0</v>
      </c>
      <c r="AA15" s="147" t="str">
        <f>IF(Z15&lt;&gt;"0",(N15*Z15/Z19),"0")</f>
        <v>0</v>
      </c>
      <c r="AB15" s="147" t="str">
        <f>IF(D15=AB3,K15,"0")</f>
        <v>0</v>
      </c>
      <c r="AC15" s="147" t="str">
        <f>IF(AB15&lt;&gt;"0",(N15*AB15/AB19),"0")</f>
        <v>0</v>
      </c>
      <c r="AD15" s="147" t="str">
        <f>IF(D15=AD3,K15,"0")</f>
        <v>0</v>
      </c>
      <c r="AE15" s="147" t="str">
        <f>IF(AD15&lt;&gt;"0",(N15*AD15/AD19),"0")</f>
        <v>0</v>
      </c>
      <c r="AF15" s="147" t="str">
        <f>IF(D15=AF3,K15,"0")</f>
        <v>0</v>
      </c>
      <c r="AG15" s="147" t="str">
        <f>IF(AF15&lt;&gt;"0",(N15*AF15/AF19),"0")</f>
        <v>0</v>
      </c>
      <c r="AH15" s="147" t="str">
        <f>IF(D15=Z3,K15,"0")</f>
        <v>0</v>
      </c>
      <c r="AI15" s="147" t="str">
        <f>IF(AH15&lt;&gt;"0",(N15*AH15/AH19),"0")</f>
        <v>0</v>
      </c>
      <c r="AJ15" s="147" t="str">
        <f>IF(D15=AJ3,K15,"0")</f>
        <v>0</v>
      </c>
      <c r="AK15" s="147" t="str">
        <f>IF(AJ15&lt;&gt;"0",(N15*AJ15/AJ19),"0")</f>
        <v>0</v>
      </c>
      <c r="AL15" s="147" t="str">
        <f>IF(D15=AL3,L15,"0")</f>
        <v>0</v>
      </c>
      <c r="AM15" s="147" t="str">
        <f>IF(AL15&lt;&gt;"0",(N15*AL15/AL19),"0")</f>
        <v>0</v>
      </c>
      <c r="AN15" s="147" t="str">
        <f>IF(D15=AN3,L15,"0")</f>
        <v>0</v>
      </c>
      <c r="AO15" s="147" t="str">
        <f>IF(AN15&lt;&gt;"0",(N15*AN15/AN19),"0")</f>
        <v>0</v>
      </c>
      <c r="AP15" s="147" t="str">
        <f>IF(D15=AP3,L15,"0")</f>
        <v>0</v>
      </c>
      <c r="AQ15" s="147" t="str">
        <f>IF(AP15&lt;&gt;"0",(N15*AP15/AP19),"0")</f>
        <v>0</v>
      </c>
      <c r="AR15" s="147" t="str">
        <f>IF(D15=AR3,L15,"0")</f>
        <v>0</v>
      </c>
      <c r="AS15" s="147" t="str">
        <f>IF(AR15&lt;&gt;"0",(N15*AR15/AR19),"0")</f>
        <v>0</v>
      </c>
      <c r="AT15" s="147" t="str">
        <f>IF(D15=AT3,L15,"0")</f>
        <v>0</v>
      </c>
      <c r="AU15" s="147" t="str">
        <f>IF(AT15&lt;&gt;"0",(N15*AT15/AT19),"0")</f>
        <v>0</v>
      </c>
      <c r="AV15" s="147" t="str">
        <f>IF(D15=AV3,L15,"0")</f>
        <v>0</v>
      </c>
      <c r="AW15" s="147" t="str">
        <f>IF(AV15&lt;&gt;"0",(N15*AV15/AV19),"0")</f>
        <v>0</v>
      </c>
      <c r="AX15" s="147" t="str">
        <f>IF(D15=AX3,L15,"0")</f>
        <v>0</v>
      </c>
      <c r="AY15" s="147" t="str">
        <f>IF(AX15&lt;&gt;"0",(N15*AX15/AX19),"0")</f>
        <v>0</v>
      </c>
      <c r="AZ15" s="147" t="str">
        <f>IF(D15=AZ3,L15,"0")</f>
        <v>0</v>
      </c>
      <c r="BA15" s="147" t="str">
        <f>IF(AZ15&lt;&gt;"0",(N15*AZ15/AZ19),"0")</f>
        <v>0</v>
      </c>
      <c r="BB15" s="147" t="str">
        <f>IF(D15=BB3,L15,"0")</f>
        <v>0</v>
      </c>
      <c r="BC15" s="147" t="str">
        <f>IF(BB15&lt;&gt;"0",(N15*BB15/BB19),"0")</f>
        <v>0</v>
      </c>
      <c r="BD15" s="147" t="str">
        <f>IF(D15=BD3,L15,"0")</f>
        <v>0</v>
      </c>
      <c r="BE15" s="147" t="str">
        <f>IF(BD15&lt;&gt;"0",(N15*BD15/BD19),"0")</f>
        <v>0</v>
      </c>
      <c r="BF15" s="147" t="str">
        <f>IF(D15=BF3,L15,"0")</f>
        <v>0</v>
      </c>
      <c r="BG15" s="147" t="str">
        <f>IF(BF15&lt;&gt;"0",(N15*BF15/BF19),"0")</f>
        <v>0</v>
      </c>
      <c r="BH15" s="147" t="str">
        <f>IF(D15=BH3,L15,"0")</f>
        <v>0</v>
      </c>
      <c r="BI15" s="147" t="str">
        <f>IF(BH15&lt;&gt;"0",(N15*BH15/BH19),"0")</f>
        <v>0</v>
      </c>
      <c r="BJ15" s="147" t="str">
        <f>IF(D15=BJ3,L15,"0")</f>
        <v>0</v>
      </c>
      <c r="BK15" s="147" t="str">
        <f>IF(BJ15&lt;&gt;"0",(N15*BJ15/BJ19),"0")</f>
        <v>0</v>
      </c>
      <c r="BL15" s="147" t="str">
        <f>IF(D15=BL3,L15,"0")</f>
        <v>0</v>
      </c>
      <c r="BM15" s="147" t="str">
        <f>IF(BL15&lt;&gt;"0",(N15*BL15/BL19),"0")</f>
        <v>0</v>
      </c>
      <c r="BN15" s="147" t="str">
        <f>IF(D15=BN3,L15,"0")</f>
        <v>0</v>
      </c>
      <c r="BO15" s="147" t="str">
        <f>IF(BN15&lt;&gt;"0",(N15*BN15/BN19),"0")</f>
        <v>0</v>
      </c>
      <c r="BP15" s="147" t="str">
        <f>IF(D15=BP3,L15,"0")</f>
        <v>0</v>
      </c>
      <c r="BQ15" s="147" t="str">
        <f>IF(BP15&lt;&gt;"0",(N15*BP15/BP19),"0")</f>
        <v>0</v>
      </c>
      <c r="BR15" s="147" t="str">
        <f>IF(D15=BR3,L15,"0")</f>
        <v>0</v>
      </c>
      <c r="BS15" s="147" t="str">
        <f>IF(BR15&lt;&gt;"0",(N15*BR15/BR19),"0")</f>
        <v>0</v>
      </c>
      <c r="BT15" s="147" t="str">
        <f>IF(D15=BT3,M15,"0")</f>
        <v>0</v>
      </c>
      <c r="BU15" s="147" t="str">
        <f>IF(BT15&lt;&gt;"0",(N15*BT15/BT19),"0")</f>
        <v>0</v>
      </c>
      <c r="BV15" s="147" t="str">
        <f>IF(D15=BV3,M15,"0")</f>
        <v>0</v>
      </c>
      <c r="BW15" s="147" t="str">
        <f>IF(BV15&lt;&gt;"0",(N15*BV15/BV19),"0")</f>
        <v>0</v>
      </c>
      <c r="BX15" s="147" t="str">
        <f>IF(D15=BX3,M15,"0")</f>
        <v>0</v>
      </c>
      <c r="BY15" s="147" t="str">
        <f>IF(BX15&lt;&gt;"0",(N15*BX15/BX19),"0")</f>
        <v>0</v>
      </c>
      <c r="BZ15" s="147" t="str">
        <f>IF(D15=BZ3,L15,"0")</f>
        <v>0</v>
      </c>
      <c r="CA15" s="147" t="str">
        <f>IF(BZ15&lt;&gt;"0",(N15*BZ15/BZ19),"0")</f>
        <v>0</v>
      </c>
      <c r="CB15" s="147" t="str">
        <f>IF(D15=CB3,M15,"0")</f>
        <v>0</v>
      </c>
      <c r="CC15" s="147" t="str">
        <f>IF(CB15&lt;&gt;"0",(N15*CB15/CB19),"0")</f>
        <v>0</v>
      </c>
      <c r="CD15" s="147" t="str">
        <f>IF(D15=CD3,M15,"0")</f>
        <v>0</v>
      </c>
      <c r="CE15" s="147" t="str">
        <f>IF(CD15&lt;&gt;"0",(N15*CD15/CD19),"0")</f>
        <v>0</v>
      </c>
      <c r="CF15" s="147" t="str">
        <f>IF(D15=CF3,M15,"0")</f>
        <v>0</v>
      </c>
    </row>
    <row r="16" spans="2:84" x14ac:dyDescent="0.25">
      <c r="B16" s="171">
        <v>13</v>
      </c>
      <c r="C16" s="117" t="str">
        <f>'3. Scénario E31b'!I19</f>
        <v>?</v>
      </c>
      <c r="D16" s="378" t="str">
        <f>'3. Scénario E31b'!J19</f>
        <v>?</v>
      </c>
      <c r="E16" s="117" t="str">
        <f>'3. Scénario E31b'!K19</f>
        <v>?</v>
      </c>
      <c r="F16" s="132" t="str">
        <f>'3. Scénario E31b'!L19</f>
        <v>?</v>
      </c>
      <c r="G16" s="131"/>
      <c r="H16" s="107"/>
      <c r="I16" s="107"/>
      <c r="J16" s="122" t="s">
        <v>26</v>
      </c>
      <c r="K16" s="136">
        <f>'3. Scénario E31b'!N19</f>
        <v>0</v>
      </c>
      <c r="L16" s="137">
        <f>'3. Scénario E31b'!O19</f>
        <v>0</v>
      </c>
      <c r="M16" s="137">
        <f>'3. Scénario E31b'!P19</f>
        <v>0</v>
      </c>
      <c r="N16" s="145">
        <f t="shared" si="0"/>
        <v>4</v>
      </c>
      <c r="O16" s="145">
        <f t="shared" si="1"/>
        <v>0</v>
      </c>
      <c r="P16" s="145">
        <f t="shared" si="2"/>
        <v>0</v>
      </c>
      <c r="Q16" s="145">
        <f t="shared" si="3"/>
        <v>0</v>
      </c>
      <c r="R16" s="146" t="str">
        <f>IF(D16=R3,K16,"0")</f>
        <v>0</v>
      </c>
      <c r="S16" s="147" t="str">
        <f>IF(R16&lt;&gt;"0",(N16*R16/R19),"0")</f>
        <v>0</v>
      </c>
      <c r="T16" s="147" t="str">
        <f>IF(D16=T3,K16,"0")</f>
        <v>0</v>
      </c>
      <c r="U16" s="147" t="str">
        <f>IF(T16&lt;&gt;"0",(N16*T16/T19),"0")</f>
        <v>0</v>
      </c>
      <c r="V16" s="147" t="str">
        <f>IF(D16=V3,K16,"0")</f>
        <v>0</v>
      </c>
      <c r="W16" s="147" t="str">
        <f>IF(V16&lt;&gt;"0",(N16*V16/V19),"0")</f>
        <v>0</v>
      </c>
      <c r="X16" s="147" t="str">
        <f>IF(D16=X3,K16,"0")</f>
        <v>0</v>
      </c>
      <c r="Y16" s="147" t="str">
        <f>IF(X16&lt;&gt;"0",(N16*X16/X19),"0")</f>
        <v>0</v>
      </c>
      <c r="Z16" s="147" t="str">
        <f>IF(D16=Z3,K16,"0")</f>
        <v>0</v>
      </c>
      <c r="AA16" s="147" t="str">
        <f>IF(Z16&lt;&gt;"0",(N16*Z16/Z19),"0")</f>
        <v>0</v>
      </c>
      <c r="AB16" s="147" t="str">
        <f>IF(D16=AB3,K16,"0")</f>
        <v>0</v>
      </c>
      <c r="AC16" s="147" t="str">
        <f>IF(AB16&lt;&gt;"0",(N16*AB16/AB19),"0")</f>
        <v>0</v>
      </c>
      <c r="AD16" s="147" t="str">
        <f>IF(D16=AD3,K16,"0")</f>
        <v>0</v>
      </c>
      <c r="AE16" s="147" t="str">
        <f>IF(AD16&lt;&gt;"0",(N16*AD16/AD19),"0")</f>
        <v>0</v>
      </c>
      <c r="AF16" s="147" t="str">
        <f>IF(D16=AF3,K16,"0")</f>
        <v>0</v>
      </c>
      <c r="AG16" s="147" t="str">
        <f>IF(AF16&lt;&gt;"0",(N16*AF16/AF19),"0")</f>
        <v>0</v>
      </c>
      <c r="AH16" s="147" t="str">
        <f>IF(D16=Z3,K16,"0")</f>
        <v>0</v>
      </c>
      <c r="AI16" s="147" t="str">
        <f>IF(AH16&lt;&gt;"0",(N16*AH16/AH19),"0")</f>
        <v>0</v>
      </c>
      <c r="AJ16" s="147" t="str">
        <f>IF(D16=AJ3,K16,"0")</f>
        <v>0</v>
      </c>
      <c r="AK16" s="147" t="str">
        <f>IF(AJ16&lt;&gt;"0",(N16*AJ16/AJ19),"0")</f>
        <v>0</v>
      </c>
      <c r="AL16" s="147" t="str">
        <f>IF(D16=AL3,L16,"0")</f>
        <v>0</v>
      </c>
      <c r="AM16" s="147" t="str">
        <f>IF(AL16&lt;&gt;"0",(N16*AL16/AL19),"0")</f>
        <v>0</v>
      </c>
      <c r="AN16" s="147" t="str">
        <f>IF(D16=AN3,L16,"0")</f>
        <v>0</v>
      </c>
      <c r="AO16" s="147" t="str">
        <f>IF(AN16&lt;&gt;"0",(N16*AN16/AN19),"0")</f>
        <v>0</v>
      </c>
      <c r="AP16" s="147" t="str">
        <f>IF(D16=AP3,L16,"0")</f>
        <v>0</v>
      </c>
      <c r="AQ16" s="147" t="str">
        <f>IF(AP16&lt;&gt;"0",(N16*AP16/AP19),"0")</f>
        <v>0</v>
      </c>
      <c r="AR16" s="147" t="str">
        <f>IF(D16=AR3,L16,"0")</f>
        <v>0</v>
      </c>
      <c r="AS16" s="147" t="str">
        <f>IF(AR16&lt;&gt;"0",(N16*AR16/AR19),"0")</f>
        <v>0</v>
      </c>
      <c r="AT16" s="147" t="str">
        <f>IF(D16=AT3,L16,"0")</f>
        <v>0</v>
      </c>
      <c r="AU16" s="147" t="str">
        <f>IF(AT16&lt;&gt;"0",(N16*AT16/AT19),"0")</f>
        <v>0</v>
      </c>
      <c r="AV16" s="147" t="str">
        <f>IF(D16=AV3,L16,"0")</f>
        <v>0</v>
      </c>
      <c r="AW16" s="147" t="str">
        <f>IF(AV16&lt;&gt;"0",(N16*AV16/AV19),"0")</f>
        <v>0</v>
      </c>
      <c r="AX16" s="147" t="str">
        <f>IF(D16=AX3,L16,"0")</f>
        <v>0</v>
      </c>
      <c r="AY16" s="147" t="str">
        <f>IF(AX16&lt;&gt;"0",(N16*AX16/AX19),"0")</f>
        <v>0</v>
      </c>
      <c r="AZ16" s="147" t="str">
        <f>IF(D16=AZ3,L16,"0")</f>
        <v>0</v>
      </c>
      <c r="BA16" s="147" t="str">
        <f>IF(AZ16&lt;&gt;"0",(N16*AZ16/AZ19),"0")</f>
        <v>0</v>
      </c>
      <c r="BB16" s="147" t="str">
        <f>IF(D16=BB3,L16,"0")</f>
        <v>0</v>
      </c>
      <c r="BC16" s="147" t="str">
        <f>IF(BB16&lt;&gt;"0",(N16*BB16/BB19),"0")</f>
        <v>0</v>
      </c>
      <c r="BD16" s="147" t="str">
        <f>IF(D16=BD3,L16,"0")</f>
        <v>0</v>
      </c>
      <c r="BE16" s="147" t="str">
        <f>IF(BD16&lt;&gt;"0",(N16*BD16/BD19),"0")</f>
        <v>0</v>
      </c>
      <c r="BF16" s="147" t="str">
        <f>IF(D16=BF3,L16,"0")</f>
        <v>0</v>
      </c>
      <c r="BG16" s="147" t="str">
        <f>IF(BF16&lt;&gt;"0",(N16*BF16/BF19),"0")</f>
        <v>0</v>
      </c>
      <c r="BH16" s="147" t="str">
        <f>IF(D16=BH3,L16,"0")</f>
        <v>0</v>
      </c>
      <c r="BI16" s="147" t="str">
        <f>IF(BH16&lt;&gt;"0",(N16*BH16/BH19),"0")</f>
        <v>0</v>
      </c>
      <c r="BJ16" s="147" t="str">
        <f>IF(D16=BJ3,L16,"0")</f>
        <v>0</v>
      </c>
      <c r="BK16" s="147" t="str">
        <f>IF(BJ16&lt;&gt;"0",(N16*BJ16/BJ19),"0")</f>
        <v>0</v>
      </c>
      <c r="BL16" s="147" t="str">
        <f>IF(D16=BL3,L16,"0")</f>
        <v>0</v>
      </c>
      <c r="BM16" s="147" t="str">
        <f>IF(BL16&lt;&gt;"0",(N16*BL16/BL19),"0")</f>
        <v>0</v>
      </c>
      <c r="BN16" s="147" t="str">
        <f>IF(D16=BN3,L16,"0")</f>
        <v>0</v>
      </c>
      <c r="BO16" s="147" t="str">
        <f>IF(BN16&lt;&gt;"0",(N16*BN16/BN19),"0")</f>
        <v>0</v>
      </c>
      <c r="BP16" s="147" t="str">
        <f>IF(D16=BP3,L16,"0")</f>
        <v>0</v>
      </c>
      <c r="BQ16" s="147" t="str">
        <f>IF(BP16&lt;&gt;"0",(N16*BP16/BP19),"0")</f>
        <v>0</v>
      </c>
      <c r="BR16" s="147" t="str">
        <f>IF(D16=BR3,L16,"0")</f>
        <v>0</v>
      </c>
      <c r="BS16" s="147" t="str">
        <f>IF(BR16&lt;&gt;"0",(N16*BR16/BR19),"0")</f>
        <v>0</v>
      </c>
      <c r="BT16" s="147" t="str">
        <f>IF(D16=BT3,M16,"0")</f>
        <v>0</v>
      </c>
      <c r="BU16" s="147" t="str">
        <f>IF(BT16&lt;&gt;"0",(N16*BT16/BT19),"0")</f>
        <v>0</v>
      </c>
      <c r="BV16" s="147" t="str">
        <f>IF(D16=BV3,M16,"0")</f>
        <v>0</v>
      </c>
      <c r="BW16" s="147" t="str">
        <f>IF(BV16&lt;&gt;"0",(N16*BV16/BV19),"0")</f>
        <v>0</v>
      </c>
      <c r="BX16" s="147" t="str">
        <f>IF(D16=BX3,M16,"0")</f>
        <v>0</v>
      </c>
      <c r="BY16" s="147" t="str">
        <f>IF(BX16&lt;&gt;"0",(N16*BX16/BX19),"0")</f>
        <v>0</v>
      </c>
      <c r="BZ16" s="147" t="str">
        <f>IF(D16=BZ3,L16,"0")</f>
        <v>0</v>
      </c>
      <c r="CA16" s="147" t="str">
        <f>IF(BZ16&lt;&gt;"0",(N16*BZ16/BZ19),"0")</f>
        <v>0</v>
      </c>
      <c r="CB16" s="147" t="str">
        <f>IF(D16=CB3,M16,"0")</f>
        <v>0</v>
      </c>
      <c r="CC16" s="147" t="str">
        <f>IF(CB16&lt;&gt;"0",(N16*CB16/CB19),"0")</f>
        <v>0</v>
      </c>
      <c r="CD16" s="147" t="str">
        <f>IF(D16=CD3,M16,"0")</f>
        <v>0</v>
      </c>
      <c r="CE16" s="147" t="str">
        <f>IF(CD16&lt;&gt;"0",(N16*CD16/CD19),"0")</f>
        <v>0</v>
      </c>
      <c r="CF16" s="147" t="str">
        <f>IF(D16=CF3,M16,"0")</f>
        <v>0</v>
      </c>
    </row>
    <row r="17" spans="2:84" x14ac:dyDescent="0.25">
      <c r="B17" s="171">
        <v>14</v>
      </c>
      <c r="C17" s="117" t="str">
        <f>'3. Scénario E31b'!I20</f>
        <v>?</v>
      </c>
      <c r="D17" s="378" t="str">
        <f>'3. Scénario E31b'!J20</f>
        <v>?</v>
      </c>
      <c r="E17" s="117" t="str">
        <f>'3. Scénario E31b'!K20</f>
        <v>?</v>
      </c>
      <c r="F17" s="132" t="str">
        <f>'3. Scénario E31b'!L20</f>
        <v>?</v>
      </c>
      <c r="G17" s="131"/>
      <c r="H17" s="107"/>
      <c r="I17" s="107" t="s">
        <v>26</v>
      </c>
      <c r="J17" s="122"/>
      <c r="K17" s="136">
        <f>'3. Scénario E31b'!N20</f>
        <v>0</v>
      </c>
      <c r="L17" s="137">
        <f>'3. Scénario E31b'!O20</f>
        <v>0</v>
      </c>
      <c r="M17" s="137">
        <f>'3. Scénario E31b'!P20</f>
        <v>0</v>
      </c>
      <c r="N17" s="145">
        <f t="shared" si="0"/>
        <v>3</v>
      </c>
      <c r="O17" s="145">
        <f t="shared" si="1"/>
        <v>0</v>
      </c>
      <c r="P17" s="145">
        <f t="shared" si="2"/>
        <v>0</v>
      </c>
      <c r="Q17" s="145">
        <f t="shared" si="3"/>
        <v>0</v>
      </c>
      <c r="R17" s="146" t="str">
        <f>IF(D17=R3,K17,"0")</f>
        <v>0</v>
      </c>
      <c r="S17" s="147" t="str">
        <f xml:space="preserve"> IF(R17&lt;&gt;"0",(N17*R17/R19),"0")</f>
        <v>0</v>
      </c>
      <c r="T17" s="147" t="str">
        <f>IF(D17=T3,K17,"0")</f>
        <v>0</v>
      </c>
      <c r="U17" s="147" t="str">
        <f xml:space="preserve"> IF(T17&lt;&gt;"0",(N17*T17/T19),"0")</f>
        <v>0</v>
      </c>
      <c r="V17" s="147" t="str">
        <f>IF(D17=V3,K17,"0")</f>
        <v>0</v>
      </c>
      <c r="W17" s="147" t="str">
        <f xml:space="preserve"> IF(V17&lt;&gt;"0",(N17*V17/V19),"0")</f>
        <v>0</v>
      </c>
      <c r="X17" s="147" t="str">
        <f>IF(D17=X3,K17,"0")</f>
        <v>0</v>
      </c>
      <c r="Y17" s="147" t="str">
        <f xml:space="preserve"> IF(X17&lt;&gt;"0",(N17*X17/X19),"0")</f>
        <v>0</v>
      </c>
      <c r="Z17" s="147" t="str">
        <f>IF(D17=Z3,K17,"0")</f>
        <v>0</v>
      </c>
      <c r="AA17" s="147" t="str">
        <f xml:space="preserve"> IF(Z17&lt;&gt;"0",(N17*Z17/Z19),"0")</f>
        <v>0</v>
      </c>
      <c r="AB17" s="147" t="str">
        <f>IF(D17=AB3,K17,"0")</f>
        <v>0</v>
      </c>
      <c r="AC17" s="147" t="str">
        <f xml:space="preserve"> IF(AB17&lt;&gt;"0",(N17*AB17/AB19),"0")</f>
        <v>0</v>
      </c>
      <c r="AD17" s="147" t="str">
        <f>IF(D17=AD3,K17,"0")</f>
        <v>0</v>
      </c>
      <c r="AE17" s="147" t="str">
        <f xml:space="preserve"> IF(AD17&lt;&gt;"0",(N17*AD17/AD19),"0")</f>
        <v>0</v>
      </c>
      <c r="AF17" s="147" t="str">
        <f>IF(D17=AF3,K17,"0")</f>
        <v>0</v>
      </c>
      <c r="AG17" s="147" t="str">
        <f xml:space="preserve"> IF(AF17&lt;&gt;"0",(N17*AF17/AF19),"0")</f>
        <v>0</v>
      </c>
      <c r="AH17" s="147" t="str">
        <f>IF(D17=Z3,K17,"0")</f>
        <v>0</v>
      </c>
      <c r="AI17" s="147" t="str">
        <f xml:space="preserve"> IF(AH17&lt;&gt;"0",(N17*AH17/AH19),"0")</f>
        <v>0</v>
      </c>
      <c r="AJ17" s="147" t="str">
        <f>IF(D17=AJ3,K17,"0")</f>
        <v>0</v>
      </c>
      <c r="AK17" s="147" t="str">
        <f xml:space="preserve"> IF(AJ17&lt;&gt;"0",(N17*AJ17/AJ19),"0")</f>
        <v>0</v>
      </c>
      <c r="AL17" s="147" t="str">
        <f>IF(D17=AL3,L17,"0")</f>
        <v>0</v>
      </c>
      <c r="AM17" s="147" t="str">
        <f xml:space="preserve"> IF(AL17&lt;&gt;"0",(N17*AL17/AL19),"0")</f>
        <v>0</v>
      </c>
      <c r="AN17" s="147" t="str">
        <f>IF(D17=AN3,L17,"0")</f>
        <v>0</v>
      </c>
      <c r="AO17" s="147" t="str">
        <f xml:space="preserve"> IF(AN17&lt;&gt;"0",(N17*AN17/AN19),"0")</f>
        <v>0</v>
      </c>
      <c r="AP17" s="147" t="str">
        <f>IF(D17=AP3,L17,"0")</f>
        <v>0</v>
      </c>
      <c r="AQ17" s="147" t="str">
        <f xml:space="preserve"> IF(AP17&lt;&gt;"0",(N17*AP17/AP19),"0")</f>
        <v>0</v>
      </c>
      <c r="AR17" s="147" t="str">
        <f>IF(D17=AR3,L17,"0")</f>
        <v>0</v>
      </c>
      <c r="AS17" s="147" t="str">
        <f xml:space="preserve"> IF(AR17&lt;&gt;"0",(N17*AR17/AR19),"0")</f>
        <v>0</v>
      </c>
      <c r="AT17" s="147" t="str">
        <f>IF(D17=AT3,L17,"0")</f>
        <v>0</v>
      </c>
      <c r="AU17" s="147" t="str">
        <f xml:space="preserve"> IF(AT17&lt;&gt;"0",(N17*AT17/AT19),"0")</f>
        <v>0</v>
      </c>
      <c r="AV17" s="147" t="str">
        <f>IF(D17=AV3,L17,"0")</f>
        <v>0</v>
      </c>
      <c r="AW17" s="147" t="str">
        <f xml:space="preserve"> IF(AV17&lt;&gt;"0",(N17*AV17/AV19),"0")</f>
        <v>0</v>
      </c>
      <c r="AX17" s="147" t="str">
        <f>IF(D17=AX3,L17,"0")</f>
        <v>0</v>
      </c>
      <c r="AY17" s="147" t="str">
        <f xml:space="preserve"> IF(AX17&lt;&gt;"0",(N17*AX17/AX19),"0")</f>
        <v>0</v>
      </c>
      <c r="AZ17" s="147" t="str">
        <f>IF(D17=AZ3,L17,"0")</f>
        <v>0</v>
      </c>
      <c r="BA17" s="147" t="str">
        <f xml:space="preserve"> IF(AZ17&lt;&gt;"0",(N17*AZ17/AZ19),"0")</f>
        <v>0</v>
      </c>
      <c r="BB17" s="147" t="str">
        <f>IF(D17=BB3,L17,"0")</f>
        <v>0</v>
      </c>
      <c r="BC17" s="147" t="str">
        <f xml:space="preserve"> IF(BB17&lt;&gt;"0",(N17*BB17/BB19),"0")</f>
        <v>0</v>
      </c>
      <c r="BD17" s="147" t="str">
        <f>IF(D17=BD3,L17,"0")</f>
        <v>0</v>
      </c>
      <c r="BE17" s="147" t="str">
        <f xml:space="preserve"> IF(BD17&lt;&gt;"0",(N17*BD17/BD19),"0")</f>
        <v>0</v>
      </c>
      <c r="BF17" s="147" t="str">
        <f>IF(D17=BF3,L17,"0")</f>
        <v>0</v>
      </c>
      <c r="BG17" s="147" t="str">
        <f xml:space="preserve"> IF(BF17&lt;&gt;"0",(N17*BF17/BF19),"0")</f>
        <v>0</v>
      </c>
      <c r="BH17" s="147" t="str">
        <f>IF(D17=BH3,L17,"0")</f>
        <v>0</v>
      </c>
      <c r="BI17" s="147" t="str">
        <f xml:space="preserve"> IF(BH17&lt;&gt;"0",(N17*BH17/BH19),"0")</f>
        <v>0</v>
      </c>
      <c r="BJ17" s="147" t="str">
        <f>IF(D17=BJ3,L17,"0")</f>
        <v>0</v>
      </c>
      <c r="BK17" s="147" t="str">
        <f xml:space="preserve"> IF(BJ17&lt;&gt;"0",(N17*BJ17/BJ19),"0")</f>
        <v>0</v>
      </c>
      <c r="BL17" s="147" t="str">
        <f>IF(D17=BL3,L17,"0")</f>
        <v>0</v>
      </c>
      <c r="BM17" s="147" t="str">
        <f xml:space="preserve"> IF(BL17&lt;&gt;"0",(N17*BL17/BL19),"0")</f>
        <v>0</v>
      </c>
      <c r="BN17" s="147" t="str">
        <f>IF(D17=BN3,L17,"0")</f>
        <v>0</v>
      </c>
      <c r="BO17" s="147" t="str">
        <f xml:space="preserve"> IF(BN17&lt;&gt;"0",(N17*BN17/BN19),"0")</f>
        <v>0</v>
      </c>
      <c r="BP17" s="147" t="str">
        <f>IF(D17=BP3,L17,"0")</f>
        <v>0</v>
      </c>
      <c r="BQ17" s="147" t="str">
        <f xml:space="preserve"> IF(BP17&lt;&gt;"0",(N17*BP17/BP19),"0")</f>
        <v>0</v>
      </c>
      <c r="BR17" s="147" t="str">
        <f>IF(D17=BR3,L17,"0")</f>
        <v>0</v>
      </c>
      <c r="BS17" s="147" t="str">
        <f xml:space="preserve"> IF(BR17&lt;&gt;"0",(N17*BR17/BR19),"0")</f>
        <v>0</v>
      </c>
      <c r="BT17" s="147" t="str">
        <f>IF(D17=BT3,M17,"0")</f>
        <v>0</v>
      </c>
      <c r="BU17" s="147" t="str">
        <f xml:space="preserve"> IF(BT17&lt;&gt;"0",(N17*BT17/BT19),"0")</f>
        <v>0</v>
      </c>
      <c r="BV17" s="147" t="str">
        <f>IF(D17=BV3,M17,"0")</f>
        <v>0</v>
      </c>
      <c r="BW17" s="147" t="str">
        <f xml:space="preserve"> IF(BV17&lt;&gt;"0",(N17*BV17/BV19),"0")</f>
        <v>0</v>
      </c>
      <c r="BX17" s="147" t="str">
        <f>IF(D17=BX3,M17,"0")</f>
        <v>0</v>
      </c>
      <c r="BY17" s="147" t="str">
        <f xml:space="preserve"> IF(BX17&lt;&gt;"0",(N17*BX17/BX19),"0")</f>
        <v>0</v>
      </c>
      <c r="BZ17" s="147" t="str">
        <f>IF(D17=BZ3,L17,"0")</f>
        <v>0</v>
      </c>
      <c r="CA17" s="147" t="str">
        <f xml:space="preserve"> IF(BZ17&lt;&gt;"0",(N17*BZ17/BZ19),"0")</f>
        <v>0</v>
      </c>
      <c r="CB17" s="147" t="str">
        <f>IF(D17=CB3,M17,"0")</f>
        <v>0</v>
      </c>
      <c r="CC17" s="147" t="str">
        <f xml:space="preserve"> IF(CB17&lt;&gt;"0",(N17*CB17/CB19),"0")</f>
        <v>0</v>
      </c>
      <c r="CD17" s="147" t="str">
        <f>IF(D17=CD3,M17,"0")</f>
        <v>0</v>
      </c>
      <c r="CE17" s="147" t="str">
        <f xml:space="preserve"> IF(CD17&lt;&gt;"0",(N17*CD17/CD19),"0")</f>
        <v>0</v>
      </c>
      <c r="CF17" s="147" t="str">
        <f>IF(D17=CF3,M17,"0")</f>
        <v>0</v>
      </c>
    </row>
    <row r="18" spans="2:84" x14ac:dyDescent="0.25">
      <c r="B18" s="171">
        <v>15</v>
      </c>
      <c r="C18" s="117" t="str">
        <f>'3. Scénario E31b'!I21</f>
        <v>?</v>
      </c>
      <c r="D18" s="378" t="str">
        <f>'3. Scénario E31b'!J21</f>
        <v>?</v>
      </c>
      <c r="E18" s="117" t="str">
        <f>'3. Scénario E31b'!K21</f>
        <v>?</v>
      </c>
      <c r="F18" s="132" t="str">
        <f>'3. Scénario E31b'!L21</f>
        <v>?</v>
      </c>
      <c r="G18" s="131"/>
      <c r="H18" s="107"/>
      <c r="I18" s="107" t="s">
        <v>26</v>
      </c>
      <c r="J18" s="122"/>
      <c r="K18" s="136">
        <f>'3. Scénario E31b'!N21</f>
        <v>0</v>
      </c>
      <c r="L18" s="137">
        <f>'3. Scénario E31b'!O21</f>
        <v>0</v>
      </c>
      <c r="M18" s="137">
        <f>'3. Scénario E31b'!P21</f>
        <v>0</v>
      </c>
      <c r="N18" s="145">
        <f t="shared" si="0"/>
        <v>3</v>
      </c>
      <c r="O18" s="145">
        <f t="shared" si="1"/>
        <v>0</v>
      </c>
      <c r="P18" s="145">
        <f t="shared" si="2"/>
        <v>0</v>
      </c>
      <c r="Q18" s="145">
        <f t="shared" si="3"/>
        <v>0</v>
      </c>
      <c r="R18" s="146" t="str">
        <f>IF(D18=R3,K18,"0")</f>
        <v>0</v>
      </c>
      <c r="S18" s="147" t="str">
        <f>IF(R18&lt;&gt;"0",(N18*R18/R19),"0")</f>
        <v>0</v>
      </c>
      <c r="T18" s="147" t="str">
        <f>IF(D18=T3,K18,"0")</f>
        <v>0</v>
      </c>
      <c r="U18" s="147" t="str">
        <f>IF(T18&lt;&gt;"0",(N18*T18/T19),"0")</f>
        <v>0</v>
      </c>
      <c r="V18" s="147" t="str">
        <f>IF(D18=V3,K18,"0")</f>
        <v>0</v>
      </c>
      <c r="W18" s="147" t="str">
        <f>IF(V18&lt;&gt;"0",(N18*V18/V19),"0")</f>
        <v>0</v>
      </c>
      <c r="X18" s="147" t="str">
        <f>IF(D18=X3,K18,"0")</f>
        <v>0</v>
      </c>
      <c r="Y18" s="147" t="str">
        <f>IF(X18&lt;&gt;"0",(N18*X18/X19),"0")</f>
        <v>0</v>
      </c>
      <c r="Z18" s="147" t="str">
        <f>IF(D18=Z3,K18,"0")</f>
        <v>0</v>
      </c>
      <c r="AA18" s="147" t="str">
        <f>IF(Z18&lt;&gt;"0",(N18*Z18/Z19),"0")</f>
        <v>0</v>
      </c>
      <c r="AB18" s="147" t="str">
        <f>IF(D18=AB3,K18,"0")</f>
        <v>0</v>
      </c>
      <c r="AC18" s="147" t="str">
        <f>IF(AB18&lt;&gt;"0",(N18*AB18/AB19),"0")</f>
        <v>0</v>
      </c>
      <c r="AD18" s="147" t="str">
        <f>IF(D18=AD3,K18,"0")</f>
        <v>0</v>
      </c>
      <c r="AE18" s="147" t="str">
        <f>IF(AD18&lt;&gt;"0",(N18*AD18/AD19),"0")</f>
        <v>0</v>
      </c>
      <c r="AF18" s="147" t="str">
        <f>IF(D18=AF3,K18,"0")</f>
        <v>0</v>
      </c>
      <c r="AG18" s="147" t="str">
        <f>IF(AF18&lt;&gt;"0",(N18*AF18/AF19),"0")</f>
        <v>0</v>
      </c>
      <c r="AH18" s="147" t="str">
        <f>IF(D18=Z3,K18,"0")</f>
        <v>0</v>
      </c>
      <c r="AI18" s="147" t="str">
        <f>IF(AH18&lt;&gt;"0",(N18*AH18/AH19),"0")</f>
        <v>0</v>
      </c>
      <c r="AJ18" s="147" t="str">
        <f>IF(D18=AJ3,K18,"0")</f>
        <v>0</v>
      </c>
      <c r="AK18" s="147" t="str">
        <f>IF(AJ18&lt;&gt;"0",(N18*AJ18/AJ19),"0")</f>
        <v>0</v>
      </c>
      <c r="AL18" s="147" t="str">
        <f>IF(D18=AL3,L18,"0")</f>
        <v>0</v>
      </c>
      <c r="AM18" s="147" t="str">
        <f>IF(AL18&lt;&gt;"0",(N18*AL18/AL19),"0")</f>
        <v>0</v>
      </c>
      <c r="AN18" s="147" t="str">
        <f>IF(D18=AN3,L18,"0")</f>
        <v>0</v>
      </c>
      <c r="AO18" s="147" t="str">
        <f>IF(AN18&lt;&gt;"0",(N18*AN18/AN19),"0")</f>
        <v>0</v>
      </c>
      <c r="AP18" s="147" t="str">
        <f>IF(D18=AP3,L18,"0")</f>
        <v>0</v>
      </c>
      <c r="AQ18" s="147" t="str">
        <f>IF(AP18&lt;&gt;"0",(N18*AP18/AP19),"0")</f>
        <v>0</v>
      </c>
      <c r="AR18" s="147" t="str">
        <f>IF(D18=AR3,L18,"0")</f>
        <v>0</v>
      </c>
      <c r="AS18" s="147" t="str">
        <f>IF(AR18&lt;&gt;"0",(N18*AR18/AR19),"0")</f>
        <v>0</v>
      </c>
      <c r="AT18" s="147" t="str">
        <f>IF(D18=AT3,L18,"0")</f>
        <v>0</v>
      </c>
      <c r="AU18" s="147" t="str">
        <f>IF(AT18&lt;&gt;"0",(N18*AT18/AT19),"0")</f>
        <v>0</v>
      </c>
      <c r="AV18" s="147" t="str">
        <f>IF(D18=AV3,L18,"0")</f>
        <v>0</v>
      </c>
      <c r="AW18" s="147" t="str">
        <f>IF(AV18&lt;&gt;"0",(N18*AV18/AV19),"0")</f>
        <v>0</v>
      </c>
      <c r="AX18" s="147" t="str">
        <f>IF(D18=AX3,L18,"0")</f>
        <v>0</v>
      </c>
      <c r="AY18" s="147" t="str">
        <f>IF(AX18&lt;&gt;"0",(N18*AX18/AX19),"0")</f>
        <v>0</v>
      </c>
      <c r="AZ18" s="147" t="str">
        <f>IF(D18=AZ3,L18,"0")</f>
        <v>0</v>
      </c>
      <c r="BA18" s="147" t="str">
        <f>IF(AZ18&lt;&gt;"0",(N18*AZ18/AZ19),"0")</f>
        <v>0</v>
      </c>
      <c r="BB18" s="147" t="str">
        <f>IF(D18=BB3,A18,"0")</f>
        <v>0</v>
      </c>
      <c r="BC18" s="147" t="str">
        <f>IF(BB18&lt;&gt;"0",(N18*BB18/BB19),"0")</f>
        <v>0</v>
      </c>
      <c r="BD18" s="147" t="str">
        <f>IF(D18=BD3,L18,"0")</f>
        <v>0</v>
      </c>
      <c r="BE18" s="147" t="str">
        <f>IF(BD18&lt;&gt;"0",(N18*BD18/BD19),"0")</f>
        <v>0</v>
      </c>
      <c r="BF18" s="147" t="str">
        <f>IF(D18=BF3,L18,"0")</f>
        <v>0</v>
      </c>
      <c r="BG18" s="147" t="str">
        <f>IF(BF18&lt;&gt;"0",(N18*BF18/BF19),"0")</f>
        <v>0</v>
      </c>
      <c r="BH18" s="147" t="str">
        <f>IF(D18=BH3,L18,"0")</f>
        <v>0</v>
      </c>
      <c r="BI18" s="147" t="str">
        <f>IF(BH18&lt;&gt;"0",(N18*BH18/BH19),"0")</f>
        <v>0</v>
      </c>
      <c r="BJ18" s="147" t="str">
        <f>IF(D18=BJ3,L18,"0")</f>
        <v>0</v>
      </c>
      <c r="BK18" s="147" t="str">
        <f>IF(BJ18&lt;&gt;"0",(N18*BJ18/BJ19),"0")</f>
        <v>0</v>
      </c>
      <c r="BL18" s="147" t="str">
        <f>IF(D18=BL3,L18,"0")</f>
        <v>0</v>
      </c>
      <c r="BM18" s="147" t="str">
        <f>IF(BL18&lt;&gt;"0",(N18*BL18/BL19),"0")</f>
        <v>0</v>
      </c>
      <c r="BN18" s="147" t="str">
        <f>IF(D18=BN3,L18,"0")</f>
        <v>0</v>
      </c>
      <c r="BO18" s="147" t="str">
        <f>IF(BN18&lt;&gt;"0",(N18*BN18/BN19),"0")</f>
        <v>0</v>
      </c>
      <c r="BP18" s="147" t="str">
        <f>IF(D18=BP3,L18,"0")</f>
        <v>0</v>
      </c>
      <c r="BQ18" s="147" t="str">
        <f>IF(BP18&lt;&gt;"0",(N18*BP18/BP19),"0")</f>
        <v>0</v>
      </c>
      <c r="BR18" s="147" t="str">
        <f>IF(D18=BR3,L18,"0")</f>
        <v>0</v>
      </c>
      <c r="BS18" s="147" t="str">
        <f>IF(BR18&lt;&gt;"0",(N18*BR18/BR19),"0")</f>
        <v>0</v>
      </c>
      <c r="BT18" s="147" t="str">
        <f>IF(D18=BT3,M18,"0")</f>
        <v>0</v>
      </c>
      <c r="BU18" s="147" t="str">
        <f>IF(BT18&lt;&gt;"0",(N18*BT18/BT19),"0")</f>
        <v>0</v>
      </c>
      <c r="BV18" s="147" t="str">
        <f>IF(D18=BV3,M18,"0")</f>
        <v>0</v>
      </c>
      <c r="BW18" s="147" t="str">
        <f>IF(BV18&lt;&gt;"0",(N18*BV18/BV19),"0")</f>
        <v>0</v>
      </c>
      <c r="BX18" s="147" t="str">
        <f>IF(D18=BX3,M18,"0")</f>
        <v>0</v>
      </c>
      <c r="BY18" s="147" t="str">
        <f>IF(BX18&lt;&gt;"0",(N18*BX18/BX19),"0")</f>
        <v>0</v>
      </c>
      <c r="BZ18" s="147" t="str">
        <f>IF(D18=BZ3,L18,"0")</f>
        <v>0</v>
      </c>
      <c r="CA18" s="147" t="str">
        <f>IF(BZ18&lt;&gt;"0",(N18*BZ18/BZ19),"0")</f>
        <v>0</v>
      </c>
      <c r="CB18" s="147" t="str">
        <f>IF(D18=CB3,M18,"0")</f>
        <v>0</v>
      </c>
      <c r="CC18" s="147" t="str">
        <f>IF(CB18&lt;&gt;"0",(N18*CB18/CB19),"0")</f>
        <v>0</v>
      </c>
      <c r="CD18" s="147" t="str">
        <f>IF(D18=CD3,Y18,"0")</f>
        <v>0</v>
      </c>
      <c r="CE18" s="147" t="str">
        <f>IF(CD18&lt;&gt;"0",(N18*CD18/CD19),"0")</f>
        <v>0</v>
      </c>
      <c r="CF18" s="147" t="str">
        <f>IF(D18=CF3,M18,"0")</f>
        <v>0</v>
      </c>
    </row>
    <row r="19" spans="2:84" ht="15.75" thickBot="1" x14ac:dyDescent="0.3">
      <c r="J19" s="10" t="s">
        <v>377</v>
      </c>
      <c r="K19" s="170">
        <f>SUM(K4:K18)</f>
        <v>0.75</v>
      </c>
      <c r="L19" s="170">
        <f>SUM(L4:L18)</f>
        <v>1</v>
      </c>
      <c r="M19" s="170">
        <f>SUM(M4:M18)</f>
        <v>0.60000000000000009</v>
      </c>
      <c r="N19" s="148" t="s">
        <v>376</v>
      </c>
      <c r="O19" s="148">
        <f>SUM(O4:O18)</f>
        <v>2.1999999999999997</v>
      </c>
      <c r="P19" s="148">
        <f>SUM(P4:P18)</f>
        <v>2</v>
      </c>
      <c r="Q19" s="148">
        <f>SUM(Q4:Q18)</f>
        <v>1.2000000000000002</v>
      </c>
      <c r="R19" s="149">
        <f>SUM(R4:R18)</f>
        <v>0.15</v>
      </c>
      <c r="S19" s="150">
        <f>SUM(S4:S18)</f>
        <v>4</v>
      </c>
      <c r="T19" s="149">
        <f>SUM(T4:T18)</f>
        <v>0</v>
      </c>
      <c r="U19" s="150">
        <f>SUM(U4:U18)</f>
        <v>0</v>
      </c>
      <c r="V19" s="149">
        <f>SUM(V4:V18)</f>
        <v>0</v>
      </c>
      <c r="W19" s="150">
        <f>SUM(W4:W18)</f>
        <v>0</v>
      </c>
      <c r="X19" s="149">
        <f>SUM(X4:X18)</f>
        <v>0</v>
      </c>
      <c r="Y19" s="150">
        <f>SUM(Y4:Y18)</f>
        <v>0</v>
      </c>
      <c r="Z19" s="149">
        <f>SUM(Z4:Z18)</f>
        <v>0.1</v>
      </c>
      <c r="AA19" s="150">
        <f>SUM(AA4:AA18)</f>
        <v>3.0000000000000004</v>
      </c>
      <c r="AB19" s="149">
        <f>SUM(AB4:AB18)</f>
        <v>0.15</v>
      </c>
      <c r="AC19" s="150">
        <f>SUM(AC4:AC18)</f>
        <v>4</v>
      </c>
      <c r="AD19" s="149">
        <f>SUM(AD4:AD18)</f>
        <v>0.15</v>
      </c>
      <c r="AE19" s="150">
        <f>SUM(AE4:AE18)</f>
        <v>2</v>
      </c>
      <c r="AF19" s="149">
        <f>SUM(AF4:AF18)</f>
        <v>0</v>
      </c>
      <c r="AG19" s="150">
        <f>SUM(AG4:AG18)</f>
        <v>0</v>
      </c>
      <c r="AH19" s="149">
        <f>SUM(AH4:AH18)</f>
        <v>0.1</v>
      </c>
      <c r="AI19" s="150">
        <f>SUM(AI4:AI18)</f>
        <v>3.0000000000000004</v>
      </c>
      <c r="AJ19" s="149">
        <f>SUM(AJ4:AJ18)</f>
        <v>0</v>
      </c>
      <c r="AK19" s="150">
        <f>SUM(AK4:AK18)</f>
        <v>0</v>
      </c>
      <c r="AL19" s="149">
        <f>SUM(AL4:AL18)</f>
        <v>0</v>
      </c>
      <c r="AM19" s="150">
        <f>SUM(AM4:AM18)</f>
        <v>0</v>
      </c>
      <c r="AN19" s="149">
        <f>SUM(AN4:AN18)</f>
        <v>0</v>
      </c>
      <c r="AO19" s="150">
        <f>SUM(AO4:AO18)</f>
        <v>0</v>
      </c>
      <c r="AP19" s="149">
        <f>SUM(AP4:AP18)</f>
        <v>0</v>
      </c>
      <c r="AQ19" s="150">
        <f>SUM(AQ4:AQ18)</f>
        <v>0</v>
      </c>
      <c r="AR19" s="149">
        <f>SUM(AR4:AR18)</f>
        <v>0</v>
      </c>
      <c r="AS19" s="150">
        <f>SUM(AS4:AS18)</f>
        <v>0</v>
      </c>
      <c r="AT19" s="149">
        <f>SUM(AT4:AT18)</f>
        <v>0</v>
      </c>
      <c r="AU19" s="150" t="e">
        <f>SUM(AU4:AU18)</f>
        <v>#DIV/0!</v>
      </c>
      <c r="AV19" s="149">
        <f>SUM(AV4:AV18)</f>
        <v>0</v>
      </c>
      <c r="AW19" s="150">
        <f>SUM(AW4:AW18)</f>
        <v>0</v>
      </c>
      <c r="AX19" s="149">
        <f>SUM(AX4:AX18)</f>
        <v>0</v>
      </c>
      <c r="AY19" s="150">
        <f>SUM(AY4:AY18)</f>
        <v>0</v>
      </c>
      <c r="AZ19" s="149">
        <f>SUM(AZ4:AZ18)</f>
        <v>0</v>
      </c>
      <c r="BA19" s="150">
        <f>SUM(BA4:BA18)</f>
        <v>0</v>
      </c>
      <c r="BB19" s="149">
        <f>SUM(BB4:BB18)</f>
        <v>0</v>
      </c>
      <c r="BC19" s="150" t="e">
        <f>SUM(BC4:BC18)</f>
        <v>#DIV/0!</v>
      </c>
      <c r="BD19" s="149">
        <f>SUM(BD4:BD18)</f>
        <v>0</v>
      </c>
      <c r="BE19" s="150">
        <f>SUM(BE4:BE18)</f>
        <v>0</v>
      </c>
      <c r="BF19" s="149">
        <f>SUM(BF4:BF18)</f>
        <v>0</v>
      </c>
      <c r="BG19" s="150">
        <f>SUM(BG4:BG18)</f>
        <v>0</v>
      </c>
      <c r="BH19" s="149">
        <f>SUM(BH4:BH18)</f>
        <v>0</v>
      </c>
      <c r="BI19" s="150">
        <f>SUM(BI4:BI18)</f>
        <v>0</v>
      </c>
      <c r="BJ19" s="149">
        <f>SUM(BJ4:BJ18)</f>
        <v>0</v>
      </c>
      <c r="BK19" s="150">
        <f>SUM(BK4:BK18)</f>
        <v>0</v>
      </c>
      <c r="BL19" s="149">
        <f>SUM(BL4:BL18)</f>
        <v>0</v>
      </c>
      <c r="BM19" s="150" t="e">
        <f>SUM(BM4:BM18)</f>
        <v>#DIV/0!</v>
      </c>
      <c r="BN19" s="149">
        <f>SUM(BN4:BN18)</f>
        <v>0</v>
      </c>
      <c r="BO19" s="150">
        <f>SUM(BO4:BO18)</f>
        <v>0</v>
      </c>
      <c r="BP19" s="149">
        <f>SUM(BP4:BP18)</f>
        <v>0</v>
      </c>
      <c r="BQ19" s="150">
        <f>SUM(BQ4:BQ18)</f>
        <v>0</v>
      </c>
      <c r="BR19" s="149">
        <f>SUM(BR4:BR18)</f>
        <v>1</v>
      </c>
      <c r="BS19" s="150">
        <f>SUM(BS4:BS18)</f>
        <v>2</v>
      </c>
      <c r="BT19" s="149">
        <f>SUM(BT4:BT18)</f>
        <v>0</v>
      </c>
      <c r="BU19" s="150">
        <f>SUM(BU4:BU18)</f>
        <v>0</v>
      </c>
      <c r="BV19" s="149">
        <f>SUM(BV4:BV18)</f>
        <v>0</v>
      </c>
      <c r="BW19" s="150">
        <f>SUM(BW4:BW18)</f>
        <v>0</v>
      </c>
      <c r="BX19" s="149">
        <f>SUM(BX4:BX18)</f>
        <v>0</v>
      </c>
      <c r="BY19" s="150" t="e">
        <f>SUM(BY4:BY18)</f>
        <v>#DIV/0!</v>
      </c>
      <c r="BZ19" s="149">
        <f>SUM(BZ4:BZ18)</f>
        <v>0</v>
      </c>
      <c r="CA19" s="150">
        <f>SUM(CA4:CA18)</f>
        <v>0</v>
      </c>
      <c r="CB19" s="149">
        <f>SUM(CB4:CB18)</f>
        <v>0</v>
      </c>
      <c r="CC19" s="150">
        <f>SUM(CC4:CC18)</f>
        <v>0</v>
      </c>
      <c r="CD19" s="149">
        <f>SUM(CD4:CD18)</f>
        <v>0</v>
      </c>
      <c r="CE19" s="150">
        <f>SUM(CE4:CE18)</f>
        <v>0</v>
      </c>
      <c r="CF19" s="149">
        <f>SUM(CF4:CF18)</f>
        <v>0</v>
      </c>
    </row>
    <row r="20" spans="2:84" ht="15.75" thickBot="1" x14ac:dyDescent="0.3">
      <c r="B20" s="3"/>
      <c r="C20" s="3"/>
      <c r="D20" s="379"/>
      <c r="F20" s="3"/>
      <c r="G20" s="3"/>
      <c r="H20" s="3"/>
      <c r="I20" s="3"/>
      <c r="J20" s="3"/>
      <c r="K20" s="121" t="str">
        <f>IF(K19=100%,"OK","Erreur")</f>
        <v>Erreur</v>
      </c>
      <c r="L20" s="121" t="str">
        <f>IF(L19=100%,"OK","Erreur")</f>
        <v>OK</v>
      </c>
      <c r="M20" s="121" t="str">
        <f>IF(M19=100%,"OK","Erreur")</f>
        <v>Erreur</v>
      </c>
      <c r="O20" s="10">
        <f>ROUNDUP(O19,0)</f>
        <v>3</v>
      </c>
      <c r="P20" s="10">
        <f t="shared" ref="P20:Q20" si="4">ROUNDUP(P19,0)</f>
        <v>2</v>
      </c>
      <c r="Q20" s="10">
        <f t="shared" si="4"/>
        <v>2</v>
      </c>
      <c r="R20" s="465" t="str">
        <f>+R3</f>
        <v>AC711</v>
      </c>
      <c r="S20" s="152">
        <f t="shared" ref="S20:AA20" si="5">ROUNDUP(S19,0)</f>
        <v>4</v>
      </c>
      <c r="T20" s="465" t="str">
        <f>+T3</f>
        <v>AC712</v>
      </c>
      <c r="U20" s="151">
        <f t="shared" si="5"/>
        <v>0</v>
      </c>
      <c r="V20" s="465" t="str">
        <f>+V3</f>
        <v>AC713</v>
      </c>
      <c r="W20" s="151">
        <f t="shared" si="5"/>
        <v>0</v>
      </c>
      <c r="X20" s="465" t="str">
        <f>+X3</f>
        <v>AC721</v>
      </c>
      <c r="Y20" s="151">
        <f t="shared" si="5"/>
        <v>0</v>
      </c>
      <c r="Z20" s="465" t="str">
        <f>+Z3</f>
        <v>AC722</v>
      </c>
      <c r="AA20" s="151">
        <f t="shared" si="5"/>
        <v>3</v>
      </c>
      <c r="AB20" s="465" t="str">
        <f>+AB3</f>
        <v>AC723</v>
      </c>
      <c r="AC20" s="151">
        <f t="shared" ref="AC20" si="6">ROUNDUP(AC19,0)</f>
        <v>4</v>
      </c>
      <c r="AD20" s="465" t="str">
        <f>+AD3</f>
        <v>AC731</v>
      </c>
      <c r="AE20" s="151">
        <f t="shared" ref="AE20" si="7">ROUNDUP(AE19,0)</f>
        <v>2</v>
      </c>
      <c r="AF20" s="465" t="str">
        <f>+AF3</f>
        <v>AC741</v>
      </c>
      <c r="AG20" s="151">
        <f t="shared" ref="AG20" si="8">ROUNDUP(AG19,0)</f>
        <v>0</v>
      </c>
      <c r="AH20" s="465" t="str">
        <f>+AH3</f>
        <v>AC742</v>
      </c>
      <c r="AI20" s="151">
        <f t="shared" ref="AI20:AM20" si="9">ROUNDUP(AI19,0)</f>
        <v>3</v>
      </c>
      <c r="AJ20" s="465" t="str">
        <f>+AJ3</f>
        <v>AC743</v>
      </c>
      <c r="AK20" s="151">
        <f t="shared" si="9"/>
        <v>0</v>
      </c>
      <c r="AL20" s="465" t="str">
        <f>+AL3</f>
        <v>AC751</v>
      </c>
      <c r="AM20" s="151">
        <f t="shared" si="9"/>
        <v>0</v>
      </c>
      <c r="AN20" s="465" t="str">
        <f>+AN3</f>
        <v>AC752</v>
      </c>
      <c r="AO20" s="151">
        <f t="shared" ref="AO20" si="10">ROUNDUP(AO19,0)</f>
        <v>0</v>
      </c>
      <c r="AP20" s="465" t="str">
        <f>+AP3</f>
        <v>AC753</v>
      </c>
      <c r="AQ20" s="151">
        <f t="shared" ref="AQ20" si="11">ROUNDUP(AQ19,0)</f>
        <v>0</v>
      </c>
      <c r="AR20" s="465" t="str">
        <f>+AR3</f>
        <v>AC761</v>
      </c>
      <c r="AS20" s="151">
        <f t="shared" ref="AS20" si="12">ROUNDUP(AS19,0)</f>
        <v>0</v>
      </c>
      <c r="AT20" s="465" t="str">
        <f>+AT3</f>
        <v>AC762</v>
      </c>
      <c r="AU20" s="151" t="e">
        <f t="shared" ref="AU20" si="13">ROUNDUP(AU19,0)</f>
        <v>#DIV/0!</v>
      </c>
      <c r="AV20" s="465" t="str">
        <f>+AV3</f>
        <v>AC763</v>
      </c>
      <c r="AW20" s="151">
        <f t="shared" ref="AW20" si="14">ROUNDUP(AW19,0)</f>
        <v>0</v>
      </c>
      <c r="AX20" s="465" t="str">
        <f>+AX3</f>
        <v>AC764</v>
      </c>
      <c r="AY20" s="151">
        <f t="shared" ref="AY20" si="15">ROUNDUP(AY19,0)</f>
        <v>0</v>
      </c>
      <c r="AZ20" s="461" t="str">
        <f>+AZ3</f>
        <v>AC811</v>
      </c>
      <c r="BA20" s="155">
        <f t="shared" ref="BA20" si="16">ROUNDUP(BA19,0)</f>
        <v>0</v>
      </c>
      <c r="BB20" s="461" t="str">
        <f>+BB3</f>
        <v>AC812</v>
      </c>
      <c r="BC20" s="155" t="e">
        <f t="shared" ref="BC20" si="17">ROUNDUP(BC19,0)</f>
        <v>#DIV/0!</v>
      </c>
      <c r="BD20" s="461" t="str">
        <f>+BD3</f>
        <v>AC821</v>
      </c>
      <c r="BE20" s="155">
        <f t="shared" ref="BE20" si="18">ROUNDUP(BE19,0)</f>
        <v>0</v>
      </c>
      <c r="BF20" s="461" t="str">
        <f>+BF3</f>
        <v>AC822</v>
      </c>
      <c r="BG20" s="155">
        <f t="shared" ref="BG20" si="19">ROUNDUP(BG19,0)</f>
        <v>0</v>
      </c>
      <c r="BH20" s="461" t="str">
        <f>+BH3</f>
        <v>AC823</v>
      </c>
      <c r="BI20" s="155">
        <f t="shared" ref="BI20" si="20">ROUNDUP(BI19,0)</f>
        <v>0</v>
      </c>
      <c r="BJ20" s="461" t="str">
        <f>+BJ3</f>
        <v>AC831</v>
      </c>
      <c r="BK20" s="155">
        <f t="shared" ref="BK20" si="21">ROUNDUP(BK19,0)</f>
        <v>0</v>
      </c>
      <c r="BL20" s="461" t="str">
        <f>+BL3</f>
        <v>AC832</v>
      </c>
      <c r="BM20" s="155" t="e">
        <f t="shared" ref="BM20" si="22">ROUNDUP(BM19,0)</f>
        <v>#DIV/0!</v>
      </c>
      <c r="BN20" s="461" t="str">
        <f>+BN3</f>
        <v>AC833</v>
      </c>
      <c r="BO20" s="155">
        <f t="shared" ref="BO20" si="23">ROUNDUP(BO19,0)</f>
        <v>0</v>
      </c>
      <c r="BP20" s="461" t="str">
        <f>+BP3</f>
        <v>AC841</v>
      </c>
      <c r="BQ20" s="155">
        <f t="shared" ref="BQ20" si="24">ROUNDUP(BQ19,0)</f>
        <v>0</v>
      </c>
      <c r="BR20" s="461" t="str">
        <f>+BR3</f>
        <v>AC842</v>
      </c>
      <c r="BS20" s="155">
        <f t="shared" ref="BS20" si="25">ROUNDUP(BS19,0)</f>
        <v>2</v>
      </c>
      <c r="BT20" s="461" t="str">
        <f>+BT3</f>
        <v>AC843</v>
      </c>
      <c r="BU20" s="155">
        <f t="shared" ref="BU20" si="26">ROUNDUP(BU19,0)</f>
        <v>0</v>
      </c>
      <c r="BV20" s="461" t="str">
        <f>+BV3</f>
        <v>AC851</v>
      </c>
      <c r="BW20" s="155">
        <f t="shared" ref="BW20" si="27">ROUNDUP(BW19,0)</f>
        <v>0</v>
      </c>
      <c r="BX20" s="463" t="str">
        <f>+BX3</f>
        <v>AC921</v>
      </c>
      <c r="BY20" s="157" t="e">
        <f t="shared" ref="BY20" si="28">ROUNDUP(BY19,0)</f>
        <v>#DIV/0!</v>
      </c>
      <c r="BZ20" s="463" t="str">
        <f>+BZ3</f>
        <v>AC931</v>
      </c>
      <c r="CA20" s="157">
        <f t="shared" ref="CA20" si="29">ROUNDUP(CA19,0)</f>
        <v>0</v>
      </c>
      <c r="CB20" s="463" t="str">
        <f>+CB3</f>
        <v>AC932</v>
      </c>
      <c r="CC20" s="157">
        <f t="shared" ref="CC20" si="30">ROUNDUP(CC19,0)</f>
        <v>0</v>
      </c>
      <c r="CD20" s="463" t="str">
        <f>+CD3</f>
        <v>AC941</v>
      </c>
      <c r="CE20" s="157">
        <f t="shared" ref="CE20" si="31">ROUNDUP(CE19,0)</f>
        <v>0</v>
      </c>
      <c r="CF20" s="463" t="str">
        <f>+CF3</f>
        <v>AC942</v>
      </c>
    </row>
    <row r="21" spans="2:84" ht="15.75" thickBot="1" x14ac:dyDescent="0.3">
      <c r="B21" s="3"/>
      <c r="C21" s="3"/>
      <c r="D21" s="379"/>
      <c r="F21" s="3"/>
      <c r="G21" s="458" t="s">
        <v>395</v>
      </c>
      <c r="H21" s="458"/>
      <c r="I21" s="458"/>
      <c r="J21" s="458"/>
      <c r="K21" s="458" t="s">
        <v>394</v>
      </c>
      <c r="L21" s="458"/>
      <c r="M21" s="458"/>
      <c r="O21" s="459" t="s">
        <v>392</v>
      </c>
      <c r="P21" s="460"/>
      <c r="Q21" s="460"/>
      <c r="R21" s="466"/>
      <c r="S21" s="153">
        <f>IF(S20&lt;&gt;0,S20,"NE")</f>
        <v>4</v>
      </c>
      <c r="T21" s="466"/>
      <c r="U21" s="154" t="str">
        <f>IF(U20&lt;&gt;0,U20,"NE")</f>
        <v>NE</v>
      </c>
      <c r="V21" s="466"/>
      <c r="W21" s="154" t="str">
        <f>IF(W20&lt;&gt;0,W20,"NE")</f>
        <v>NE</v>
      </c>
      <c r="X21" s="466"/>
      <c r="Y21" s="154" t="str">
        <f>IF(Y20&lt;&gt;0,Y20,"NE")</f>
        <v>NE</v>
      </c>
      <c r="Z21" s="466"/>
      <c r="AA21" s="154">
        <f>IF(AA20&lt;&gt;0,AA20,"NE")</f>
        <v>3</v>
      </c>
      <c r="AB21" s="466"/>
      <c r="AC21" s="154">
        <f>IF(AC20&lt;&gt;0,AC20,"NE")</f>
        <v>4</v>
      </c>
      <c r="AD21" s="466"/>
      <c r="AE21" s="154">
        <f>IF(AE20&lt;&gt;0,AE20,"NE")</f>
        <v>2</v>
      </c>
      <c r="AF21" s="466"/>
      <c r="AG21" s="154" t="str">
        <f>IF(AG20&lt;&gt;0,AG20,"NE")</f>
        <v>NE</v>
      </c>
      <c r="AH21" s="466"/>
      <c r="AI21" s="154">
        <f>IF(AI20&lt;&gt;0,AI20,"NE")</f>
        <v>3</v>
      </c>
      <c r="AJ21" s="466"/>
      <c r="AK21" s="154" t="str">
        <f>IF(AK20&lt;&gt;0,AK20,"NE")</f>
        <v>NE</v>
      </c>
      <c r="AL21" s="466"/>
      <c r="AM21" s="154" t="str">
        <f>IF(AM20&lt;&gt;0,AM20,"NE")</f>
        <v>NE</v>
      </c>
      <c r="AN21" s="466"/>
      <c r="AO21" s="154" t="str">
        <f>IF(AO20&lt;&gt;0,AO20,"NE")</f>
        <v>NE</v>
      </c>
      <c r="AP21" s="466"/>
      <c r="AQ21" s="154" t="str">
        <f>IF(AQ20&lt;&gt;0,AQ20,"NE")</f>
        <v>NE</v>
      </c>
      <c r="AR21" s="466"/>
      <c r="AS21" s="154" t="str">
        <f>IF(AS20&lt;&gt;0,AS20,"NE")</f>
        <v>NE</v>
      </c>
      <c r="AT21" s="466"/>
      <c r="AU21" s="154" t="e">
        <f>IF(AU20&lt;&gt;0,AU20,"NE")</f>
        <v>#DIV/0!</v>
      </c>
      <c r="AV21" s="466"/>
      <c r="AW21" s="154" t="str">
        <f>IF(AW20&lt;&gt;0,AW20,"NE")</f>
        <v>NE</v>
      </c>
      <c r="AX21" s="466"/>
      <c r="AY21" s="154" t="str">
        <f>IF(AY20&lt;&gt;0,AY20,"NE")</f>
        <v>NE</v>
      </c>
      <c r="AZ21" s="462"/>
      <c r="BA21" s="156" t="str">
        <f>IF(BA20&lt;&gt;0,BA20,"NE")</f>
        <v>NE</v>
      </c>
      <c r="BB21" s="462"/>
      <c r="BC21" s="156" t="e">
        <f>IF(BC20&lt;&gt;0,BC20,"NE")</f>
        <v>#DIV/0!</v>
      </c>
      <c r="BD21" s="462"/>
      <c r="BE21" s="156" t="str">
        <f>IF(BE20&lt;&gt;0,BE20,"NE")</f>
        <v>NE</v>
      </c>
      <c r="BF21" s="462"/>
      <c r="BG21" s="156" t="str">
        <f>IF(BG20&lt;&gt;0,BG20,"NE")</f>
        <v>NE</v>
      </c>
      <c r="BH21" s="462"/>
      <c r="BI21" s="156" t="str">
        <f>IF(BI20&lt;&gt;0,BI20,"NE")</f>
        <v>NE</v>
      </c>
      <c r="BJ21" s="462"/>
      <c r="BK21" s="156" t="str">
        <f>IF(BK20&lt;&gt;0,BK20,"NE")</f>
        <v>NE</v>
      </c>
      <c r="BL21" s="462"/>
      <c r="BM21" s="156" t="e">
        <f>IF(BM20&lt;&gt;0,BM20,"NE")</f>
        <v>#DIV/0!</v>
      </c>
      <c r="BN21" s="462"/>
      <c r="BO21" s="156" t="str">
        <f>IF(BO20&lt;&gt;0,BO20,"NE")</f>
        <v>NE</v>
      </c>
      <c r="BP21" s="462"/>
      <c r="BQ21" s="156" t="str">
        <f>IF(BQ20&lt;&gt;0,BQ20,"NE")</f>
        <v>NE</v>
      </c>
      <c r="BR21" s="462"/>
      <c r="BS21" s="156">
        <f>IF(BS20&lt;&gt;0,BS20,"NE")</f>
        <v>2</v>
      </c>
      <c r="BT21" s="462"/>
      <c r="BU21" s="156" t="str">
        <f>IF(BU20&lt;&gt;0,BU20,"NE")</f>
        <v>NE</v>
      </c>
      <c r="BV21" s="462"/>
      <c r="BW21" s="156" t="str">
        <f>IF(BW20&lt;&gt;0,BW20,"NE")</f>
        <v>NE</v>
      </c>
      <c r="BX21" s="464"/>
      <c r="BY21" s="158" t="e">
        <f>IF(BY20&lt;&gt;0,BY20,"NE")</f>
        <v>#DIV/0!</v>
      </c>
      <c r="BZ21" s="464"/>
      <c r="CA21" s="158" t="str">
        <f>IF(CA20&lt;&gt;0,CA20,"NE")</f>
        <v>NE</v>
      </c>
      <c r="CB21" s="464"/>
      <c r="CC21" s="158" t="str">
        <f>IF(CC20&lt;&gt;0,CC20,"NE")</f>
        <v>NE</v>
      </c>
      <c r="CD21" s="464"/>
      <c r="CE21" s="158" t="str">
        <f>IF(CE20&lt;&gt;0,CE20,"NE")</f>
        <v>NE</v>
      </c>
      <c r="CF21" s="464"/>
    </row>
    <row r="22" spans="2:84" x14ac:dyDescent="0.25">
      <c r="B22" s="3"/>
      <c r="C22" s="3"/>
      <c r="D22" s="379"/>
      <c r="E22" s="3"/>
      <c r="F22" s="3"/>
      <c r="G22" s="458"/>
      <c r="H22" s="458"/>
      <c r="I22" s="458"/>
      <c r="J22" s="458"/>
      <c r="K22" s="458"/>
      <c r="L22" s="458"/>
      <c r="M22" s="458"/>
      <c r="R22" s="94"/>
      <c r="S22" s="94"/>
      <c r="T22" s="94"/>
    </row>
    <row r="23" spans="2:84" x14ac:dyDescent="0.25">
      <c r="B23" s="3"/>
      <c r="C23" s="3"/>
      <c r="D23" s="379"/>
      <c r="E23" s="3"/>
      <c r="F23" s="3"/>
      <c r="G23" s="3"/>
      <c r="T23" s="94"/>
      <c r="U23" s="94"/>
    </row>
    <row r="24" spans="2:84" x14ac:dyDescent="0.25">
      <c r="B24" s="3"/>
      <c r="C24" s="3"/>
      <c r="D24" s="379"/>
      <c r="E24" s="3"/>
      <c r="F24" s="3"/>
      <c r="G24" s="3"/>
    </row>
    <row r="25" spans="2:84" x14ac:dyDescent="0.25">
      <c r="B25" s="3"/>
      <c r="C25" s="3"/>
      <c r="D25" s="379"/>
      <c r="E25" s="3"/>
      <c r="F25" s="3"/>
      <c r="G25" s="3"/>
    </row>
    <row r="26" spans="2:84" x14ac:dyDescent="0.25">
      <c r="B26" s="3"/>
      <c r="C26" s="3"/>
      <c r="D26" s="379"/>
      <c r="E26" s="3"/>
      <c r="F26" s="3"/>
      <c r="G26" s="3"/>
    </row>
    <row r="27" spans="2:84" x14ac:dyDescent="0.25">
      <c r="B27" s="3"/>
      <c r="C27" s="3"/>
      <c r="D27" s="379"/>
      <c r="E27" s="3"/>
      <c r="F27" s="3"/>
      <c r="G27" s="3"/>
    </row>
    <row r="28" spans="2:84" x14ac:dyDescent="0.25">
      <c r="B28" s="3"/>
      <c r="C28" s="3"/>
      <c r="D28" s="379"/>
      <c r="E28" s="3"/>
      <c r="F28" s="3"/>
      <c r="G28" s="3"/>
    </row>
    <row r="29" spans="2:84" x14ac:dyDescent="0.25">
      <c r="B29" s="3"/>
      <c r="C29" s="3"/>
      <c r="D29" s="379"/>
      <c r="E29" s="3"/>
      <c r="F29" s="3"/>
      <c r="G29" s="3"/>
    </row>
    <row r="30" spans="2:84" x14ac:dyDescent="0.25">
      <c r="B30" s="3"/>
      <c r="C30" s="3"/>
      <c r="D30" s="379"/>
      <c r="E30" s="3"/>
      <c r="F30" s="3"/>
      <c r="G30" s="3"/>
    </row>
    <row r="31" spans="2:84" x14ac:dyDescent="0.25">
      <c r="B31" s="3"/>
      <c r="C31" s="3"/>
      <c r="D31" s="379"/>
      <c r="E31" s="3"/>
      <c r="F31" s="3"/>
      <c r="G31" s="3"/>
    </row>
    <row r="32" spans="2:84" x14ac:dyDescent="0.25">
      <c r="B32" s="3"/>
      <c r="C32" s="3"/>
      <c r="D32" s="379"/>
      <c r="E32" s="3"/>
      <c r="F32" s="3"/>
      <c r="G32" s="3"/>
    </row>
    <row r="33" spans="2:7" x14ac:dyDescent="0.25">
      <c r="B33" s="3"/>
      <c r="C33" s="3"/>
      <c r="D33" s="379"/>
      <c r="E33" s="3"/>
      <c r="F33" s="3"/>
      <c r="G33" s="3"/>
    </row>
    <row r="34" spans="2:7" x14ac:dyDescent="0.25">
      <c r="B34" s="3"/>
      <c r="C34" s="3"/>
      <c r="D34" s="379"/>
      <c r="E34" s="3"/>
      <c r="F34" s="3"/>
      <c r="G34" s="3"/>
    </row>
    <row r="35" spans="2:7" x14ac:dyDescent="0.25">
      <c r="B35" s="3"/>
      <c r="C35" s="3"/>
      <c r="D35" s="379"/>
      <c r="E35" s="3"/>
      <c r="F35" s="3"/>
      <c r="G35" s="3"/>
    </row>
  </sheetData>
  <mergeCells count="37">
    <mergeCell ref="AL20:AL21"/>
    <mergeCell ref="R20:R21"/>
    <mergeCell ref="T20:T21"/>
    <mergeCell ref="V20:V21"/>
    <mergeCell ref="X20:X21"/>
    <mergeCell ref="Z20:Z21"/>
    <mergeCell ref="AB20:AB21"/>
    <mergeCell ref="AD20:AD21"/>
    <mergeCell ref="AF20:AF21"/>
    <mergeCell ref="AH20:AH21"/>
    <mergeCell ref="AJ20:AJ21"/>
    <mergeCell ref="CD20:CD21"/>
    <mergeCell ref="CF20:CF21"/>
    <mergeCell ref="BJ20:BJ21"/>
    <mergeCell ref="BL20:BL21"/>
    <mergeCell ref="BN20:BN21"/>
    <mergeCell ref="BP20:BP21"/>
    <mergeCell ref="BR20:BR21"/>
    <mergeCell ref="BT20:BT21"/>
    <mergeCell ref="BZ20:BZ21"/>
    <mergeCell ref="CB20:CB21"/>
    <mergeCell ref="G21:J22"/>
    <mergeCell ref="K21:M22"/>
    <mergeCell ref="O21:Q21"/>
    <mergeCell ref="BV20:BV21"/>
    <mergeCell ref="BX20:BX21"/>
    <mergeCell ref="BH20:BH21"/>
    <mergeCell ref="AN20:AN21"/>
    <mergeCell ref="AP20:AP21"/>
    <mergeCell ref="AR20:AR21"/>
    <mergeCell ref="AT20:AT21"/>
    <mergeCell ref="AV20:AV21"/>
    <mergeCell ref="AX20:AX21"/>
    <mergeCell ref="AZ20:AZ21"/>
    <mergeCell ref="BB20:BB21"/>
    <mergeCell ref="BD20:BD21"/>
    <mergeCell ref="BF20:BF2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6"/>
  <sheetViews>
    <sheetView topLeftCell="A7" workbookViewId="0">
      <selection activeCell="A15" sqref="A15"/>
    </sheetView>
  </sheetViews>
  <sheetFormatPr baseColWidth="10" defaultRowHeight="15" x14ac:dyDescent="0.25"/>
  <cols>
    <col min="1" max="1" width="26.7109375" customWidth="1"/>
    <col min="2" max="2" width="4.28515625" customWidth="1"/>
    <col min="3" max="3" width="19.28515625" customWidth="1"/>
  </cols>
  <sheetData>
    <row r="1" spans="1:5" x14ac:dyDescent="0.25">
      <c r="A1" s="5" t="s">
        <v>29</v>
      </c>
      <c r="B1" s="5"/>
      <c r="C1" s="5"/>
      <c r="D1" s="5"/>
    </row>
    <row r="2" spans="1:5" x14ac:dyDescent="0.25">
      <c r="A2" s="19" t="s">
        <v>133</v>
      </c>
      <c r="B2" s="5"/>
      <c r="C2" s="5"/>
      <c r="D2" s="19" t="s">
        <v>61</v>
      </c>
      <c r="E2" s="10" t="s">
        <v>132</v>
      </c>
    </row>
    <row r="3" spans="1:5" x14ac:dyDescent="0.25">
      <c r="A3" s="5" t="s">
        <v>50</v>
      </c>
      <c r="B3" s="5"/>
      <c r="C3" s="5"/>
      <c r="D3" s="13" t="s">
        <v>68</v>
      </c>
      <c r="E3" t="s">
        <v>50</v>
      </c>
    </row>
    <row r="4" spans="1:5" x14ac:dyDescent="0.25">
      <c r="A4" s="5" t="s">
        <v>108</v>
      </c>
      <c r="B4" s="5"/>
      <c r="C4" s="5"/>
      <c r="D4" s="5">
        <v>2024</v>
      </c>
      <c r="E4" t="s">
        <v>69</v>
      </c>
    </row>
    <row r="5" spans="1:5" x14ac:dyDescent="0.25">
      <c r="A5" s="5" t="s">
        <v>109</v>
      </c>
      <c r="B5" s="5"/>
      <c r="C5" s="5"/>
      <c r="D5" s="5">
        <v>2025</v>
      </c>
      <c r="E5" t="s">
        <v>70</v>
      </c>
    </row>
    <row r="6" spans="1:5" x14ac:dyDescent="0.25">
      <c r="A6" s="5"/>
      <c r="B6" s="5"/>
      <c r="C6" s="5"/>
      <c r="D6" s="5">
        <v>2026</v>
      </c>
      <c r="E6" t="s">
        <v>71</v>
      </c>
    </row>
    <row r="7" spans="1:5" x14ac:dyDescent="0.25">
      <c r="A7" s="5"/>
      <c r="B7" s="5"/>
      <c r="C7" s="5"/>
      <c r="D7" s="5">
        <v>2027</v>
      </c>
      <c r="E7" t="s">
        <v>72</v>
      </c>
    </row>
    <row r="8" spans="1:5" ht="29.1" customHeight="1" x14ac:dyDescent="0.25">
      <c r="A8" s="19" t="s">
        <v>31</v>
      </c>
      <c r="B8" s="5"/>
      <c r="C8" s="5"/>
      <c r="D8" s="5">
        <v>2028</v>
      </c>
      <c r="E8" t="s">
        <v>73</v>
      </c>
    </row>
    <row r="9" spans="1:5" ht="15" customHeight="1" x14ac:dyDescent="0.25">
      <c r="A9" s="6" t="s">
        <v>50</v>
      </c>
      <c r="B9" s="5"/>
      <c r="C9" s="5"/>
      <c r="D9" s="5"/>
      <c r="E9" t="s">
        <v>74</v>
      </c>
    </row>
    <row r="10" spans="1:5" x14ac:dyDescent="0.25">
      <c r="A10" s="6" t="s">
        <v>0</v>
      </c>
      <c r="D10" s="5"/>
      <c r="E10" t="s">
        <v>75</v>
      </c>
    </row>
    <row r="11" spans="1:5" x14ac:dyDescent="0.25">
      <c r="A11" s="6" t="s">
        <v>1</v>
      </c>
      <c r="D11" s="5"/>
      <c r="E11" t="s">
        <v>76</v>
      </c>
    </row>
    <row r="12" spans="1:5" ht="30" x14ac:dyDescent="0.25">
      <c r="A12" s="6" t="s">
        <v>32</v>
      </c>
      <c r="D12" s="5"/>
      <c r="E12" t="s">
        <v>77</v>
      </c>
    </row>
    <row r="13" spans="1:5" x14ac:dyDescent="0.25">
      <c r="A13" s="6" t="s">
        <v>364</v>
      </c>
      <c r="D13" s="5"/>
      <c r="E13" t="s">
        <v>78</v>
      </c>
    </row>
    <row r="14" spans="1:5" x14ac:dyDescent="0.25">
      <c r="A14" s="5"/>
      <c r="D14" s="5"/>
      <c r="E14" t="s">
        <v>79</v>
      </c>
    </row>
    <row r="15" spans="1:5" x14ac:dyDescent="0.25">
      <c r="A15" s="5"/>
      <c r="D15" s="5"/>
      <c r="E15" t="s">
        <v>80</v>
      </c>
    </row>
    <row r="16" spans="1:5" x14ac:dyDescent="0.25">
      <c r="A16" s="5"/>
      <c r="D16" s="5"/>
      <c r="E16" t="s">
        <v>81</v>
      </c>
    </row>
    <row r="17" spans="1:5" x14ac:dyDescent="0.25">
      <c r="A17" s="5"/>
      <c r="E17" t="s">
        <v>82</v>
      </c>
    </row>
    <row r="18" spans="1:5" x14ac:dyDescent="0.25">
      <c r="A18" s="5"/>
      <c r="E18" t="s">
        <v>83</v>
      </c>
    </row>
    <row r="19" spans="1:5" x14ac:dyDescent="0.25">
      <c r="A19" s="5"/>
      <c r="E19" t="s">
        <v>84</v>
      </c>
    </row>
    <row r="20" spans="1:5" x14ac:dyDescent="0.25">
      <c r="A20" s="5"/>
      <c r="E20" t="s">
        <v>85</v>
      </c>
    </row>
    <row r="21" spans="1:5" x14ac:dyDescent="0.25">
      <c r="A21" s="5"/>
      <c r="E21" t="s">
        <v>86</v>
      </c>
    </row>
    <row r="22" spans="1:5" x14ac:dyDescent="0.25">
      <c r="A22" s="5"/>
      <c r="E22" t="s">
        <v>87</v>
      </c>
    </row>
    <row r="23" spans="1:5" x14ac:dyDescent="0.25">
      <c r="A23" s="5"/>
      <c r="E23" t="s">
        <v>88</v>
      </c>
    </row>
    <row r="24" spans="1:5" x14ac:dyDescent="0.25">
      <c r="E24" t="s">
        <v>89</v>
      </c>
    </row>
    <row r="25" spans="1:5" x14ac:dyDescent="0.25">
      <c r="E25" t="s">
        <v>90</v>
      </c>
    </row>
    <row r="26" spans="1:5" x14ac:dyDescent="0.25">
      <c r="E26" t="s">
        <v>91</v>
      </c>
    </row>
    <row r="27" spans="1:5" x14ac:dyDescent="0.25">
      <c r="E27" t="s">
        <v>92</v>
      </c>
    </row>
    <row r="28" spans="1:5" x14ac:dyDescent="0.25">
      <c r="E28" t="s">
        <v>93</v>
      </c>
    </row>
    <row r="29" spans="1:5" x14ac:dyDescent="0.25">
      <c r="E29" t="s">
        <v>94</v>
      </c>
    </row>
    <row r="30" spans="1:5" x14ac:dyDescent="0.25">
      <c r="E30" t="s">
        <v>95</v>
      </c>
    </row>
    <row r="31" spans="1:5" x14ac:dyDescent="0.25">
      <c r="E31" t="s">
        <v>96</v>
      </c>
    </row>
    <row r="32" spans="1:5" x14ac:dyDescent="0.25">
      <c r="E32" t="s">
        <v>97</v>
      </c>
    </row>
    <row r="33" spans="5:5" x14ac:dyDescent="0.25">
      <c r="E33" t="s">
        <v>98</v>
      </c>
    </row>
    <row r="34" spans="5:5" x14ac:dyDescent="0.25">
      <c r="E34" t="s">
        <v>99</v>
      </c>
    </row>
    <row r="35" spans="5:5" x14ac:dyDescent="0.25">
      <c r="E35" t="s">
        <v>100</v>
      </c>
    </row>
    <row r="36" spans="5:5" x14ac:dyDescent="0.25">
      <c r="E36" t="s">
        <v>101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4"/>
  <sheetViews>
    <sheetView topLeftCell="C43" zoomScale="70" zoomScaleNormal="70" workbookViewId="0">
      <selection activeCell="G53" sqref="G53"/>
    </sheetView>
  </sheetViews>
  <sheetFormatPr baseColWidth="10" defaultRowHeight="15" x14ac:dyDescent="0.25"/>
  <cols>
    <col min="1" max="1" width="53.5703125" customWidth="1"/>
    <col min="2" max="2" width="4.42578125" customWidth="1"/>
    <col min="3" max="3" width="20.28515625" customWidth="1"/>
    <col min="4" max="4" width="10.28515625" style="2" customWidth="1"/>
    <col min="6" max="6" width="121.28515625" customWidth="1"/>
    <col min="7" max="7" width="10.28515625" style="2" customWidth="1"/>
    <col min="8" max="8" width="167.7109375" customWidth="1"/>
    <col min="9" max="9" width="10.5703125" customWidth="1"/>
    <col min="10" max="10" width="5.28515625" customWidth="1"/>
    <col min="11" max="11" width="14.28515625" style="2" customWidth="1"/>
    <col min="12" max="12" width="23.5703125" style="2" customWidth="1"/>
    <col min="13" max="17" width="3.7109375" style="2" customWidth="1"/>
    <col min="18" max="18" width="4.28515625" style="2" customWidth="1"/>
    <col min="19" max="19" width="3.7109375" style="2" customWidth="1"/>
    <col min="20" max="20" width="3.7109375" customWidth="1"/>
    <col min="23" max="23" width="28.85546875" customWidth="1"/>
  </cols>
  <sheetData>
    <row r="1" spans="1:23" ht="54.4" customHeight="1" x14ac:dyDescent="0.25">
      <c r="A1" s="5" t="s">
        <v>31</v>
      </c>
      <c r="B1" s="468" t="s">
        <v>35</v>
      </c>
      <c r="C1" s="468"/>
      <c r="D1" s="81" t="s">
        <v>157</v>
      </c>
      <c r="E1" s="468" t="s">
        <v>30</v>
      </c>
      <c r="F1" s="468"/>
      <c r="G1" s="8" t="s">
        <v>157</v>
      </c>
      <c r="H1" t="s">
        <v>138</v>
      </c>
      <c r="K1" s="82" t="s">
        <v>49</v>
      </c>
      <c r="L1" s="82" t="s">
        <v>365</v>
      </c>
      <c r="M1" s="74" t="s">
        <v>270</v>
      </c>
      <c r="N1" s="74" t="s">
        <v>271</v>
      </c>
      <c r="O1" s="74" t="s">
        <v>272</v>
      </c>
      <c r="P1" s="74" t="s">
        <v>275</v>
      </c>
      <c r="Q1" s="74" t="s">
        <v>277</v>
      </c>
      <c r="R1" s="74" t="s">
        <v>273</v>
      </c>
      <c r="S1" s="74" t="s">
        <v>274</v>
      </c>
      <c r="T1" s="82" t="s">
        <v>617</v>
      </c>
    </row>
    <row r="2" spans="1:23" ht="15.75" thickBot="1" x14ac:dyDescent="0.3">
      <c r="A2" s="5"/>
      <c r="B2" s="8"/>
      <c r="C2" s="8"/>
      <c r="D2" s="81" t="s">
        <v>50</v>
      </c>
      <c r="E2" s="81" t="s">
        <v>50</v>
      </c>
      <c r="F2" s="8" t="s">
        <v>50</v>
      </c>
      <c r="G2" s="8" t="s">
        <v>50</v>
      </c>
      <c r="H2" s="2" t="s">
        <v>50</v>
      </c>
      <c r="I2" s="84" t="s">
        <v>50</v>
      </c>
      <c r="J2" s="81" t="s">
        <v>50</v>
      </c>
      <c r="K2" s="81" t="s">
        <v>50</v>
      </c>
      <c r="L2" s="81" t="s">
        <v>50</v>
      </c>
      <c r="V2" t="s">
        <v>961</v>
      </c>
    </row>
    <row r="3" spans="1:23" ht="15" customHeight="1" thickBot="1" x14ac:dyDescent="0.3">
      <c r="A3" s="6" t="s">
        <v>0</v>
      </c>
      <c r="B3" s="5" t="s">
        <v>33</v>
      </c>
      <c r="C3" s="469" t="s">
        <v>34</v>
      </c>
      <c r="D3" s="32" t="s">
        <v>326</v>
      </c>
      <c r="E3" s="5" t="s">
        <v>354</v>
      </c>
      <c r="F3" s="21" t="s">
        <v>127</v>
      </c>
      <c r="G3" s="32" t="s">
        <v>326</v>
      </c>
      <c r="H3" s="33" t="s">
        <v>143</v>
      </c>
      <c r="I3" s="32" t="s">
        <v>326</v>
      </c>
      <c r="J3" s="5" t="s">
        <v>354</v>
      </c>
      <c r="K3" s="227" t="s">
        <v>3</v>
      </c>
      <c r="L3" s="227" t="s">
        <v>366</v>
      </c>
      <c r="M3" s="75" t="s">
        <v>26</v>
      </c>
      <c r="N3" s="75" t="s">
        <v>26</v>
      </c>
      <c r="O3" s="75" t="s">
        <v>26</v>
      </c>
      <c r="P3" s="75"/>
      <c r="Q3" s="75"/>
      <c r="R3" s="75" t="s">
        <v>26</v>
      </c>
      <c r="S3" s="75" t="s">
        <v>26</v>
      </c>
      <c r="T3" s="108"/>
      <c r="V3" t="s">
        <v>50</v>
      </c>
      <c r="W3" t="s">
        <v>50</v>
      </c>
    </row>
    <row r="4" spans="1:23" ht="15.75" thickBot="1" x14ac:dyDescent="0.3">
      <c r="A4" s="6" t="s">
        <v>1</v>
      </c>
      <c r="B4" s="7"/>
      <c r="C4" s="469"/>
      <c r="D4" s="34" t="s">
        <v>327</v>
      </c>
      <c r="E4" s="5" t="s">
        <v>354</v>
      </c>
      <c r="F4" s="21" t="s">
        <v>127</v>
      </c>
      <c r="G4" s="34" t="s">
        <v>327</v>
      </c>
      <c r="H4" s="35" t="s">
        <v>140</v>
      </c>
      <c r="I4" s="34" t="s">
        <v>327</v>
      </c>
      <c r="J4" s="5" t="s">
        <v>354</v>
      </c>
      <c r="K4" s="227" t="s">
        <v>3</v>
      </c>
      <c r="L4" s="227" t="s">
        <v>366</v>
      </c>
      <c r="M4" s="75" t="s">
        <v>26</v>
      </c>
      <c r="N4" s="75" t="s">
        <v>26</v>
      </c>
      <c r="O4" s="75" t="s">
        <v>26</v>
      </c>
      <c r="P4" s="75"/>
      <c r="Q4" s="75"/>
      <c r="R4" s="75" t="s">
        <v>26</v>
      </c>
      <c r="S4" s="75" t="s">
        <v>26</v>
      </c>
      <c r="T4" s="108"/>
      <c r="V4" s="335" t="s">
        <v>3</v>
      </c>
      <c r="W4" s="298" t="s">
        <v>366</v>
      </c>
    </row>
    <row r="5" spans="1:23" ht="15.75" thickBot="1" x14ac:dyDescent="0.3">
      <c r="A5" s="6" t="s">
        <v>32</v>
      </c>
      <c r="B5" s="7"/>
      <c r="C5" s="469"/>
      <c r="D5" s="34" t="s">
        <v>328</v>
      </c>
      <c r="E5" s="5" t="s">
        <v>354</v>
      </c>
      <c r="F5" s="21" t="s">
        <v>127</v>
      </c>
      <c r="G5" s="34" t="s">
        <v>328</v>
      </c>
      <c r="H5" s="35" t="s">
        <v>141</v>
      </c>
      <c r="I5" s="34" t="s">
        <v>328</v>
      </c>
      <c r="J5" s="5" t="s">
        <v>354</v>
      </c>
      <c r="K5" s="227" t="s">
        <v>3</v>
      </c>
      <c r="L5" s="227" t="s">
        <v>366</v>
      </c>
      <c r="M5" s="75" t="s">
        <v>26</v>
      </c>
      <c r="N5" s="75" t="s">
        <v>26</v>
      </c>
      <c r="O5" s="75" t="s">
        <v>26</v>
      </c>
      <c r="P5" s="75"/>
      <c r="Q5" s="75"/>
      <c r="R5" s="75" t="s">
        <v>26</v>
      </c>
      <c r="S5" s="75" t="s">
        <v>26</v>
      </c>
      <c r="T5" s="108"/>
      <c r="V5" s="341" t="s">
        <v>4</v>
      </c>
      <c r="W5" s="342" t="s">
        <v>367</v>
      </c>
    </row>
    <row r="6" spans="1:23" ht="15.75" thickBot="1" x14ac:dyDescent="0.3">
      <c r="A6" s="6" t="s">
        <v>2</v>
      </c>
      <c r="B6" s="7"/>
      <c r="C6" s="5"/>
      <c r="D6" s="34" t="s">
        <v>329</v>
      </c>
      <c r="E6" s="5" t="s">
        <v>354</v>
      </c>
      <c r="F6" s="21" t="s">
        <v>127</v>
      </c>
      <c r="G6" s="34" t="s">
        <v>329</v>
      </c>
      <c r="H6" s="35" t="s">
        <v>142</v>
      </c>
      <c r="I6" s="34" t="s">
        <v>329</v>
      </c>
      <c r="J6" s="5" t="s">
        <v>354</v>
      </c>
      <c r="K6" s="227" t="s">
        <v>3</v>
      </c>
      <c r="L6" s="227" t="s">
        <v>366</v>
      </c>
      <c r="M6" s="75" t="s">
        <v>26</v>
      </c>
      <c r="N6" s="75" t="s">
        <v>26</v>
      </c>
      <c r="O6" s="75" t="s">
        <v>26</v>
      </c>
      <c r="P6" s="75"/>
      <c r="Q6" s="75"/>
      <c r="R6" s="75" t="s">
        <v>26</v>
      </c>
      <c r="S6" s="75" t="s">
        <v>26</v>
      </c>
      <c r="T6" s="108"/>
      <c r="V6" s="343" t="s">
        <v>5</v>
      </c>
      <c r="W6" s="344" t="s">
        <v>371</v>
      </c>
    </row>
    <row r="7" spans="1:23" ht="15.75" thickBot="1" x14ac:dyDescent="0.3">
      <c r="B7" s="7"/>
      <c r="C7" s="5"/>
      <c r="D7" s="36" t="s">
        <v>330</v>
      </c>
      <c r="E7" s="5" t="s">
        <v>354</v>
      </c>
      <c r="F7" s="21" t="s">
        <v>127</v>
      </c>
      <c r="G7" s="36" t="s">
        <v>330</v>
      </c>
      <c r="H7" s="37" t="s">
        <v>139</v>
      </c>
      <c r="I7" s="36" t="s">
        <v>330</v>
      </c>
      <c r="J7" s="5" t="s">
        <v>354</v>
      </c>
      <c r="K7" s="227" t="s">
        <v>3</v>
      </c>
      <c r="L7" s="227" t="s">
        <v>366</v>
      </c>
      <c r="M7" s="75" t="s">
        <v>26</v>
      </c>
      <c r="N7" s="75" t="s">
        <v>26</v>
      </c>
      <c r="O7" s="75" t="s">
        <v>26</v>
      </c>
      <c r="P7" s="75"/>
      <c r="Q7" s="75"/>
      <c r="R7" s="75" t="s">
        <v>26</v>
      </c>
      <c r="S7" s="75" t="s">
        <v>26</v>
      </c>
      <c r="T7" s="108"/>
      <c r="V7" s="345" t="s">
        <v>6</v>
      </c>
      <c r="W7" s="346" t="s">
        <v>369</v>
      </c>
    </row>
    <row r="8" spans="1:23" x14ac:dyDescent="0.25">
      <c r="A8" s="5"/>
      <c r="B8" s="5"/>
      <c r="C8" s="5"/>
      <c r="D8" s="26" t="s">
        <v>331</v>
      </c>
      <c r="E8" s="5" t="s">
        <v>355</v>
      </c>
      <c r="F8" s="22" t="s">
        <v>128</v>
      </c>
      <c r="G8" s="26" t="s">
        <v>331</v>
      </c>
      <c r="H8" s="27" t="s">
        <v>137</v>
      </c>
      <c r="I8" s="26" t="s">
        <v>331</v>
      </c>
      <c r="J8" s="5" t="s">
        <v>355</v>
      </c>
      <c r="K8" s="228" t="s">
        <v>4</v>
      </c>
      <c r="L8" s="228" t="s">
        <v>367</v>
      </c>
      <c r="M8" s="77" t="s">
        <v>26</v>
      </c>
      <c r="N8" s="77"/>
      <c r="O8" s="77" t="s">
        <v>26</v>
      </c>
      <c r="P8" s="77" t="s">
        <v>26</v>
      </c>
      <c r="Q8" s="77"/>
      <c r="R8" s="77" t="s">
        <v>26</v>
      </c>
      <c r="S8" s="77"/>
      <c r="T8" s="264"/>
    </row>
    <row r="9" spans="1:23" x14ac:dyDescent="0.25">
      <c r="A9" s="5"/>
      <c r="B9" s="5"/>
      <c r="C9" s="5"/>
      <c r="D9" s="28" t="s">
        <v>332</v>
      </c>
      <c r="E9" s="5" t="s">
        <v>355</v>
      </c>
      <c r="F9" s="22" t="s">
        <v>128</v>
      </c>
      <c r="G9" s="28" t="s">
        <v>332</v>
      </c>
      <c r="H9" s="29" t="s">
        <v>136</v>
      </c>
      <c r="I9" s="28" t="s">
        <v>332</v>
      </c>
      <c r="J9" s="5" t="s">
        <v>355</v>
      </c>
      <c r="K9" s="228" t="s">
        <v>4</v>
      </c>
      <c r="L9" s="228" t="s">
        <v>367</v>
      </c>
      <c r="M9" s="77" t="s">
        <v>26</v>
      </c>
      <c r="N9" s="77"/>
      <c r="O9" s="77" t="s">
        <v>26</v>
      </c>
      <c r="P9" s="77" t="s">
        <v>26</v>
      </c>
      <c r="Q9" s="77"/>
      <c r="R9" s="77" t="s">
        <v>26</v>
      </c>
      <c r="S9" s="77"/>
      <c r="T9" s="264"/>
    </row>
    <row r="10" spans="1:23" x14ac:dyDescent="0.25">
      <c r="A10" s="5"/>
      <c r="B10" s="5"/>
      <c r="C10" s="5"/>
      <c r="D10" s="28" t="s">
        <v>333</v>
      </c>
      <c r="E10" s="5" t="s">
        <v>355</v>
      </c>
      <c r="F10" s="22" t="s">
        <v>128</v>
      </c>
      <c r="G10" s="28" t="s">
        <v>333</v>
      </c>
      <c r="H10" s="29" t="s">
        <v>135</v>
      </c>
      <c r="I10" s="28" t="s">
        <v>333</v>
      </c>
      <c r="J10" s="5" t="s">
        <v>355</v>
      </c>
      <c r="K10" s="228" t="s">
        <v>4</v>
      </c>
      <c r="L10" s="228" t="s">
        <v>368</v>
      </c>
      <c r="M10" s="77" t="s">
        <v>26</v>
      </c>
      <c r="N10" s="77"/>
      <c r="O10" s="77" t="s">
        <v>26</v>
      </c>
      <c r="P10" s="77" t="s">
        <v>26</v>
      </c>
      <c r="Q10" s="77"/>
      <c r="R10" s="77" t="s">
        <v>26</v>
      </c>
      <c r="S10" s="77"/>
      <c r="T10" s="264"/>
    </row>
    <row r="11" spans="1:23" ht="15.75" thickBot="1" x14ac:dyDescent="0.3">
      <c r="A11" s="5"/>
      <c r="B11" s="5"/>
      <c r="C11" s="5"/>
      <c r="D11" s="30" t="s">
        <v>334</v>
      </c>
      <c r="E11" s="5" t="s">
        <v>355</v>
      </c>
      <c r="F11" s="22" t="s">
        <v>128</v>
      </c>
      <c r="G11" s="30" t="s">
        <v>334</v>
      </c>
      <c r="H11" s="31" t="s">
        <v>134</v>
      </c>
      <c r="I11" s="30" t="s">
        <v>334</v>
      </c>
      <c r="J11" s="5" t="s">
        <v>355</v>
      </c>
      <c r="K11" s="228" t="s">
        <v>4</v>
      </c>
      <c r="L11" s="228" t="s">
        <v>368</v>
      </c>
      <c r="M11" s="77" t="s">
        <v>26</v>
      </c>
      <c r="N11" s="77"/>
      <c r="O11" s="77" t="s">
        <v>26</v>
      </c>
      <c r="P11" s="77" t="s">
        <v>26</v>
      </c>
      <c r="Q11" s="77"/>
      <c r="R11" s="77" t="s">
        <v>26</v>
      </c>
      <c r="S11" s="77"/>
      <c r="T11" s="264"/>
    </row>
    <row r="12" spans="1:23" x14ac:dyDescent="0.25">
      <c r="A12" s="5"/>
      <c r="B12" s="5"/>
      <c r="C12" s="5"/>
      <c r="D12" s="40" t="s">
        <v>335</v>
      </c>
      <c r="E12" s="5" t="s">
        <v>356</v>
      </c>
      <c r="F12" s="22" t="s">
        <v>129</v>
      </c>
      <c r="G12" s="40" t="s">
        <v>335</v>
      </c>
      <c r="H12" s="41" t="s">
        <v>146</v>
      </c>
      <c r="I12" s="40" t="s">
        <v>335</v>
      </c>
      <c r="J12" s="5" t="s">
        <v>356</v>
      </c>
      <c r="K12" s="229" t="s">
        <v>362</v>
      </c>
      <c r="L12" s="229" t="s">
        <v>371</v>
      </c>
      <c r="M12" s="76" t="s">
        <v>26</v>
      </c>
      <c r="N12" s="76" t="s">
        <v>26</v>
      </c>
      <c r="O12" s="76" t="s">
        <v>26</v>
      </c>
      <c r="P12" s="76"/>
      <c r="Q12" s="76" t="s">
        <v>26</v>
      </c>
      <c r="R12" s="76" t="s">
        <v>26</v>
      </c>
      <c r="S12" s="76" t="s">
        <v>26</v>
      </c>
      <c r="T12" s="291"/>
    </row>
    <row r="13" spans="1:23" x14ac:dyDescent="0.25">
      <c r="A13" s="5"/>
      <c r="B13" s="5"/>
      <c r="C13" s="5"/>
      <c r="D13" s="38" t="s">
        <v>336</v>
      </c>
      <c r="E13" s="5" t="s">
        <v>356</v>
      </c>
      <c r="F13" s="22" t="s">
        <v>129</v>
      </c>
      <c r="G13" s="38" t="s">
        <v>336</v>
      </c>
      <c r="H13" s="39" t="s">
        <v>145</v>
      </c>
      <c r="I13" s="38" t="s">
        <v>336</v>
      </c>
      <c r="J13" s="5" t="s">
        <v>356</v>
      </c>
      <c r="K13" s="229" t="s">
        <v>362</v>
      </c>
      <c r="L13" s="229" t="s">
        <v>371</v>
      </c>
      <c r="M13" s="76" t="s">
        <v>26</v>
      </c>
      <c r="N13" s="76" t="s">
        <v>26</v>
      </c>
      <c r="O13" s="76" t="s">
        <v>26</v>
      </c>
      <c r="P13" s="76"/>
      <c r="Q13" s="76" t="s">
        <v>26</v>
      </c>
      <c r="R13" s="76" t="s">
        <v>26</v>
      </c>
      <c r="S13" s="76" t="s">
        <v>26</v>
      </c>
      <c r="T13" s="291"/>
    </row>
    <row r="14" spans="1:23" x14ac:dyDescent="0.25">
      <c r="A14" s="5"/>
      <c r="B14" s="5"/>
      <c r="C14" s="5"/>
      <c r="D14" s="38" t="s">
        <v>337</v>
      </c>
      <c r="E14" s="5" t="s">
        <v>356</v>
      </c>
      <c r="F14" s="22" t="s">
        <v>129</v>
      </c>
      <c r="G14" s="38" t="s">
        <v>337</v>
      </c>
      <c r="H14" s="39" t="s">
        <v>147</v>
      </c>
      <c r="I14" s="38" t="s">
        <v>337</v>
      </c>
      <c r="J14" s="5" t="s">
        <v>356</v>
      </c>
      <c r="K14" s="229" t="s">
        <v>362</v>
      </c>
      <c r="L14" s="229" t="s">
        <v>371</v>
      </c>
      <c r="M14" s="76" t="s">
        <v>26</v>
      </c>
      <c r="N14" s="76" t="s">
        <v>26</v>
      </c>
      <c r="O14" s="76" t="s">
        <v>26</v>
      </c>
      <c r="P14" s="76"/>
      <c r="Q14" s="76" t="s">
        <v>26</v>
      </c>
      <c r="R14" s="76" t="s">
        <v>26</v>
      </c>
      <c r="S14" s="76" t="s">
        <v>26</v>
      </c>
      <c r="T14" s="291"/>
    </row>
    <row r="15" spans="1:23" x14ac:dyDescent="0.25">
      <c r="A15" s="5"/>
      <c r="B15" s="5"/>
      <c r="C15" s="5"/>
      <c r="D15" s="38" t="s">
        <v>338</v>
      </c>
      <c r="E15" s="5" t="s">
        <v>356</v>
      </c>
      <c r="F15" s="22" t="s">
        <v>129</v>
      </c>
      <c r="G15" s="38" t="s">
        <v>338</v>
      </c>
      <c r="H15" s="39" t="s">
        <v>148</v>
      </c>
      <c r="I15" s="38" t="s">
        <v>338</v>
      </c>
      <c r="J15" s="5" t="s">
        <v>356</v>
      </c>
      <c r="K15" s="229" t="s">
        <v>362</v>
      </c>
      <c r="L15" s="229" t="s">
        <v>371</v>
      </c>
      <c r="M15" s="76" t="s">
        <v>26</v>
      </c>
      <c r="N15" s="76" t="s">
        <v>26</v>
      </c>
      <c r="O15" s="76" t="s">
        <v>26</v>
      </c>
      <c r="P15" s="76"/>
      <c r="Q15" s="76" t="s">
        <v>26</v>
      </c>
      <c r="R15" s="76" t="s">
        <v>26</v>
      </c>
      <c r="S15" s="76" t="s">
        <v>26</v>
      </c>
      <c r="T15" s="291"/>
    </row>
    <row r="16" spans="1:23" ht="15.75" thickBot="1" x14ac:dyDescent="0.3">
      <c r="A16" s="5"/>
      <c r="B16" s="5"/>
      <c r="C16" s="5"/>
      <c r="D16" s="42" t="s">
        <v>339</v>
      </c>
      <c r="E16" s="5" t="s">
        <v>356</v>
      </c>
      <c r="F16" s="22" t="s">
        <v>129</v>
      </c>
      <c r="G16" s="42" t="s">
        <v>339</v>
      </c>
      <c r="H16" s="43" t="s">
        <v>144</v>
      </c>
      <c r="I16" s="42" t="s">
        <v>339</v>
      </c>
      <c r="J16" s="5" t="s">
        <v>356</v>
      </c>
      <c r="K16" s="229" t="s">
        <v>362</v>
      </c>
      <c r="L16" s="229" t="s">
        <v>371</v>
      </c>
      <c r="M16" s="76" t="s">
        <v>26</v>
      </c>
      <c r="N16" s="76" t="s">
        <v>26</v>
      </c>
      <c r="O16" s="76" t="s">
        <v>26</v>
      </c>
      <c r="P16" s="76"/>
      <c r="Q16" s="76" t="s">
        <v>26</v>
      </c>
      <c r="R16" s="76" t="s">
        <v>26</v>
      </c>
      <c r="S16" s="76" t="s">
        <v>26</v>
      </c>
      <c r="T16" s="291"/>
    </row>
    <row r="17" spans="1:23" x14ac:dyDescent="0.25">
      <c r="A17" s="5"/>
      <c r="B17" s="5"/>
      <c r="C17" s="5"/>
      <c r="D17" s="23" t="s">
        <v>340</v>
      </c>
      <c r="E17" s="5" t="s">
        <v>357</v>
      </c>
      <c r="F17" s="22" t="s">
        <v>130</v>
      </c>
      <c r="G17" s="23" t="s">
        <v>340</v>
      </c>
      <c r="H17" s="45" t="s">
        <v>150</v>
      </c>
      <c r="I17" s="23" t="s">
        <v>340</v>
      </c>
      <c r="J17" s="5" t="s">
        <v>357</v>
      </c>
      <c r="K17" s="230" t="s">
        <v>5</v>
      </c>
      <c r="L17" s="230" t="s">
        <v>371</v>
      </c>
      <c r="M17" s="78" t="s">
        <v>26</v>
      </c>
      <c r="N17" s="78" t="s">
        <v>26</v>
      </c>
      <c r="O17" s="78" t="s">
        <v>26</v>
      </c>
      <c r="P17" s="78"/>
      <c r="Q17" s="78" t="s">
        <v>26</v>
      </c>
      <c r="R17" s="78" t="s">
        <v>26</v>
      </c>
      <c r="S17" s="78" t="s">
        <v>26</v>
      </c>
      <c r="T17" s="263"/>
    </row>
    <row r="18" spans="1:23" x14ac:dyDescent="0.25">
      <c r="A18" s="5"/>
      <c r="B18" s="5"/>
      <c r="C18" s="5"/>
      <c r="D18" s="24" t="s">
        <v>341</v>
      </c>
      <c r="E18" s="5" t="s">
        <v>357</v>
      </c>
      <c r="F18" s="22" t="s">
        <v>130</v>
      </c>
      <c r="G18" s="24" t="s">
        <v>341</v>
      </c>
      <c r="H18" s="44" t="s">
        <v>151</v>
      </c>
      <c r="I18" s="24" t="s">
        <v>341</v>
      </c>
      <c r="J18" s="5" t="s">
        <v>357</v>
      </c>
      <c r="K18" s="230" t="s">
        <v>5</v>
      </c>
      <c r="L18" s="230" t="s">
        <v>371</v>
      </c>
      <c r="M18" s="78" t="s">
        <v>26</v>
      </c>
      <c r="N18" s="78" t="s">
        <v>26</v>
      </c>
      <c r="O18" s="78" t="s">
        <v>26</v>
      </c>
      <c r="P18" s="78"/>
      <c r="Q18" s="78" t="s">
        <v>26</v>
      </c>
      <c r="R18" s="78" t="s">
        <v>26</v>
      </c>
      <c r="S18" s="78" t="s">
        <v>26</v>
      </c>
      <c r="T18" s="263"/>
    </row>
    <row r="19" spans="1:23" x14ac:dyDescent="0.25">
      <c r="A19" s="5"/>
      <c r="B19" s="5"/>
      <c r="C19" s="5"/>
      <c r="D19" s="24" t="s">
        <v>342</v>
      </c>
      <c r="E19" s="5" t="s">
        <v>357</v>
      </c>
      <c r="F19" s="22" t="s">
        <v>130</v>
      </c>
      <c r="G19" s="24" t="s">
        <v>342</v>
      </c>
      <c r="H19" s="44" t="s">
        <v>152</v>
      </c>
      <c r="I19" s="24" t="s">
        <v>342</v>
      </c>
      <c r="J19" s="5" t="s">
        <v>357</v>
      </c>
      <c r="K19" s="230" t="s">
        <v>5</v>
      </c>
      <c r="L19" s="230" t="s">
        <v>371</v>
      </c>
      <c r="M19" s="78" t="s">
        <v>26</v>
      </c>
      <c r="N19" s="78" t="s">
        <v>26</v>
      </c>
      <c r="O19" s="78" t="s">
        <v>26</v>
      </c>
      <c r="P19" s="78"/>
      <c r="Q19" s="78" t="s">
        <v>26</v>
      </c>
      <c r="R19" s="78" t="s">
        <v>26</v>
      </c>
      <c r="S19" s="78" t="s">
        <v>26</v>
      </c>
      <c r="T19" s="263"/>
    </row>
    <row r="20" spans="1:23" ht="15.75" thickBot="1" x14ac:dyDescent="0.3">
      <c r="A20" s="5"/>
      <c r="B20" s="5"/>
      <c r="C20" s="5"/>
      <c r="D20" s="25" t="s">
        <v>343</v>
      </c>
      <c r="E20" s="5" t="s">
        <v>357</v>
      </c>
      <c r="F20" s="22" t="s">
        <v>130</v>
      </c>
      <c r="G20" s="25" t="s">
        <v>343</v>
      </c>
      <c r="H20" s="46" t="s">
        <v>149</v>
      </c>
      <c r="I20" s="25" t="s">
        <v>343</v>
      </c>
      <c r="J20" s="5" t="s">
        <v>357</v>
      </c>
      <c r="K20" s="230" t="s">
        <v>5</v>
      </c>
      <c r="L20" s="230" t="s">
        <v>371</v>
      </c>
      <c r="M20" s="78" t="s">
        <v>26</v>
      </c>
      <c r="N20" s="78" t="s">
        <v>26</v>
      </c>
      <c r="O20" s="78" t="s">
        <v>26</v>
      </c>
      <c r="P20" s="78"/>
      <c r="Q20" s="78" t="s">
        <v>26</v>
      </c>
      <c r="R20" s="78" t="s">
        <v>26</v>
      </c>
      <c r="S20" s="78" t="s">
        <v>26</v>
      </c>
      <c r="T20" s="263"/>
    </row>
    <row r="21" spans="1:23" ht="14.65" customHeight="1" x14ac:dyDescent="0.25">
      <c r="A21" s="5"/>
      <c r="B21" s="5"/>
      <c r="C21" s="5"/>
      <c r="D21" s="51" t="s">
        <v>344</v>
      </c>
      <c r="E21" s="5" t="s">
        <v>358</v>
      </c>
      <c r="F21" s="22" t="s">
        <v>131</v>
      </c>
      <c r="G21" s="51" t="s">
        <v>344</v>
      </c>
      <c r="H21" s="52" t="s">
        <v>154</v>
      </c>
      <c r="I21" s="51" t="s">
        <v>344</v>
      </c>
      <c r="J21" s="5" t="s">
        <v>358</v>
      </c>
      <c r="K21" s="231" t="s">
        <v>6</v>
      </c>
      <c r="L21" s="231" t="s">
        <v>369</v>
      </c>
      <c r="M21" s="79"/>
      <c r="N21" s="79"/>
      <c r="O21" s="79"/>
      <c r="P21" s="79"/>
      <c r="Q21" s="79" t="s">
        <v>26</v>
      </c>
      <c r="R21" s="79" t="s">
        <v>26</v>
      </c>
      <c r="S21" s="79" t="s">
        <v>26</v>
      </c>
      <c r="T21" s="290"/>
    </row>
    <row r="22" spans="1:23" ht="30" x14ac:dyDescent="0.25">
      <c r="A22" s="5"/>
      <c r="B22" s="5"/>
      <c r="C22" s="5"/>
      <c r="D22" s="47" t="s">
        <v>345</v>
      </c>
      <c r="E22" s="5" t="s">
        <v>358</v>
      </c>
      <c r="F22" s="22" t="s">
        <v>131</v>
      </c>
      <c r="G22" s="47" t="s">
        <v>345</v>
      </c>
      <c r="H22" s="48" t="s">
        <v>155</v>
      </c>
      <c r="I22" s="47" t="s">
        <v>345</v>
      </c>
      <c r="J22" s="5" t="s">
        <v>358</v>
      </c>
      <c r="K22" s="231" t="s">
        <v>6</v>
      </c>
      <c r="L22" s="231" t="s">
        <v>369</v>
      </c>
      <c r="M22" s="79"/>
      <c r="N22" s="79"/>
      <c r="O22" s="79"/>
      <c r="P22" s="79"/>
      <c r="Q22" s="79" t="s">
        <v>26</v>
      </c>
      <c r="R22" s="79" t="s">
        <v>26</v>
      </c>
      <c r="S22" s="79" t="s">
        <v>26</v>
      </c>
      <c r="T22" s="290"/>
    </row>
    <row r="23" spans="1:23" ht="30" x14ac:dyDescent="0.25">
      <c r="A23" s="5"/>
      <c r="B23" s="5"/>
      <c r="C23" s="5"/>
      <c r="D23" s="47" t="s">
        <v>346</v>
      </c>
      <c r="E23" s="5" t="s">
        <v>358</v>
      </c>
      <c r="F23" s="22" t="s">
        <v>131</v>
      </c>
      <c r="G23" s="47" t="s">
        <v>346</v>
      </c>
      <c r="H23" s="48" t="s">
        <v>156</v>
      </c>
      <c r="I23" s="47" t="s">
        <v>346</v>
      </c>
      <c r="J23" s="5" t="s">
        <v>358</v>
      </c>
      <c r="K23" s="231" t="s">
        <v>6</v>
      </c>
      <c r="L23" s="231" t="s">
        <v>370</v>
      </c>
      <c r="M23" s="79"/>
      <c r="N23" s="79"/>
      <c r="O23" s="79"/>
      <c r="P23" s="79"/>
      <c r="Q23" s="79" t="s">
        <v>26</v>
      </c>
      <c r="R23" s="79" t="s">
        <v>26</v>
      </c>
      <c r="S23" s="79" t="s">
        <v>26</v>
      </c>
      <c r="T23" s="290"/>
    </row>
    <row r="24" spans="1:23" ht="30.75" thickBot="1" x14ac:dyDescent="0.3">
      <c r="A24" s="5"/>
      <c r="B24" s="5"/>
      <c r="C24" s="5"/>
      <c r="D24" s="49" t="s">
        <v>347</v>
      </c>
      <c r="E24" s="5" t="s">
        <v>358</v>
      </c>
      <c r="F24" s="22" t="s">
        <v>131</v>
      </c>
      <c r="G24" s="49" t="s">
        <v>347</v>
      </c>
      <c r="H24" s="50" t="s">
        <v>153</v>
      </c>
      <c r="I24" s="49" t="s">
        <v>347</v>
      </c>
      <c r="J24" s="5" t="s">
        <v>358</v>
      </c>
      <c r="K24" s="231" t="s">
        <v>6</v>
      </c>
      <c r="L24" s="231" t="s">
        <v>370</v>
      </c>
      <c r="M24" s="79"/>
      <c r="N24" s="79"/>
      <c r="O24" s="79"/>
      <c r="P24" s="79"/>
      <c r="Q24" s="79" t="s">
        <v>26</v>
      </c>
      <c r="R24" s="79" t="s">
        <v>26</v>
      </c>
      <c r="S24" s="79" t="s">
        <v>26</v>
      </c>
      <c r="T24" s="290"/>
    </row>
    <row r="25" spans="1:23" x14ac:dyDescent="0.25">
      <c r="A25" s="5"/>
      <c r="D25" s="81"/>
      <c r="E25" s="5"/>
      <c r="G25" s="8"/>
      <c r="J25" s="5"/>
    </row>
    <row r="26" spans="1:23" ht="15.75" thickBot="1" x14ac:dyDescent="0.3">
      <c r="A26" s="5"/>
      <c r="B26" s="179"/>
      <c r="C26" s="179"/>
      <c r="D26" s="179" t="s">
        <v>50</v>
      </c>
      <c r="E26" s="179" t="s">
        <v>50</v>
      </c>
      <c r="F26" s="179" t="s">
        <v>50</v>
      </c>
      <c r="G26" s="179" t="s">
        <v>50</v>
      </c>
      <c r="H26" s="85" t="s">
        <v>50</v>
      </c>
      <c r="I26" s="179" t="s">
        <v>50</v>
      </c>
      <c r="J26" s="179" t="s">
        <v>50</v>
      </c>
      <c r="K26" s="179" t="s">
        <v>50</v>
      </c>
      <c r="L26" s="179" t="s">
        <v>50</v>
      </c>
      <c r="M26" s="85"/>
      <c r="N26" s="85"/>
      <c r="O26" s="85"/>
      <c r="P26" s="85"/>
      <c r="Q26" s="85"/>
      <c r="R26" s="85"/>
      <c r="S26" s="85"/>
      <c r="V26" t="s">
        <v>961</v>
      </c>
    </row>
    <row r="27" spans="1:23" ht="15" customHeight="1" thickBot="1" x14ac:dyDescent="0.3">
      <c r="A27" s="6" t="s">
        <v>537</v>
      </c>
      <c r="B27" s="5" t="s">
        <v>441</v>
      </c>
      <c r="C27" s="470" t="s">
        <v>442</v>
      </c>
      <c r="D27" s="32" t="s">
        <v>445</v>
      </c>
      <c r="E27" s="5" t="s">
        <v>354</v>
      </c>
      <c r="F27" s="185" t="s">
        <v>443</v>
      </c>
      <c r="G27" s="32" t="s">
        <v>445</v>
      </c>
      <c r="H27" s="33" t="s">
        <v>493</v>
      </c>
      <c r="I27" s="32" t="s">
        <v>445</v>
      </c>
      <c r="J27" s="5" t="s">
        <v>354</v>
      </c>
      <c r="K27" s="227" t="s">
        <v>467</v>
      </c>
      <c r="L27" s="227" t="s">
        <v>543</v>
      </c>
      <c r="M27" s="75"/>
      <c r="N27" s="75" t="s">
        <v>26</v>
      </c>
      <c r="O27" s="75"/>
      <c r="P27" s="75"/>
      <c r="Q27" s="75" t="s">
        <v>26</v>
      </c>
      <c r="R27" s="75"/>
      <c r="S27" s="75" t="s">
        <v>26</v>
      </c>
      <c r="T27" s="108"/>
      <c r="V27" t="s">
        <v>50</v>
      </c>
      <c r="W27" t="s">
        <v>50</v>
      </c>
    </row>
    <row r="28" spans="1:23" ht="15" customHeight="1" x14ac:dyDescent="0.25">
      <c r="A28" s="6" t="s">
        <v>539</v>
      </c>
      <c r="B28" s="7"/>
      <c r="C28" s="470"/>
      <c r="D28" s="34" t="s">
        <v>446</v>
      </c>
      <c r="E28" s="5" t="s">
        <v>354</v>
      </c>
      <c r="F28" s="186" t="s">
        <v>443</v>
      </c>
      <c r="G28" s="34" t="s">
        <v>446</v>
      </c>
      <c r="H28" s="35" t="s">
        <v>494</v>
      </c>
      <c r="I28" s="34" t="s">
        <v>446</v>
      </c>
      <c r="J28" s="5" t="s">
        <v>354</v>
      </c>
      <c r="K28" s="227" t="s">
        <v>467</v>
      </c>
      <c r="L28" s="227" t="s">
        <v>543</v>
      </c>
      <c r="M28" s="75"/>
      <c r="N28" s="75" t="s">
        <v>26</v>
      </c>
      <c r="O28" s="75"/>
      <c r="P28" s="75"/>
      <c r="Q28" s="75" t="s">
        <v>26</v>
      </c>
      <c r="R28" s="75"/>
      <c r="S28" s="75" t="s">
        <v>26</v>
      </c>
      <c r="T28" s="108"/>
      <c r="V28" s="335" t="s">
        <v>467</v>
      </c>
      <c r="W28" s="298" t="s">
        <v>543</v>
      </c>
    </row>
    <row r="29" spans="1:23" ht="15" customHeight="1" thickBot="1" x14ac:dyDescent="0.3">
      <c r="A29" s="6"/>
      <c r="B29" s="7"/>
      <c r="C29" s="5" t="s">
        <v>988</v>
      </c>
      <c r="D29" s="36" t="s">
        <v>447</v>
      </c>
      <c r="E29" s="5" t="s">
        <v>354</v>
      </c>
      <c r="F29" s="186" t="s">
        <v>443</v>
      </c>
      <c r="G29" s="36" t="s">
        <v>447</v>
      </c>
      <c r="H29" s="35" t="s">
        <v>495</v>
      </c>
      <c r="I29" s="36" t="s">
        <v>447</v>
      </c>
      <c r="J29" s="5" t="s">
        <v>354</v>
      </c>
      <c r="K29" s="227" t="s">
        <v>467</v>
      </c>
      <c r="L29" s="227" t="s">
        <v>543</v>
      </c>
      <c r="M29" s="75"/>
      <c r="N29" s="75" t="s">
        <v>26</v>
      </c>
      <c r="O29" s="75"/>
      <c r="P29" s="75"/>
      <c r="Q29" s="75" t="s">
        <v>26</v>
      </c>
      <c r="R29" s="75"/>
      <c r="S29" s="75" t="s">
        <v>26</v>
      </c>
      <c r="T29" s="108"/>
      <c r="V29" s="339" t="s">
        <v>469</v>
      </c>
      <c r="W29" s="340" t="s">
        <v>544</v>
      </c>
    </row>
    <row r="30" spans="1:23" ht="15" customHeight="1" x14ac:dyDescent="0.25">
      <c r="B30" s="5"/>
      <c r="C30" s="5"/>
      <c r="D30" s="190" t="s">
        <v>448</v>
      </c>
      <c r="E30" s="5" t="s">
        <v>355</v>
      </c>
      <c r="F30" s="186" t="s">
        <v>444</v>
      </c>
      <c r="G30" s="190" t="s">
        <v>448</v>
      </c>
      <c r="H30" s="27" t="s">
        <v>496</v>
      </c>
      <c r="I30" s="190" t="s">
        <v>448</v>
      </c>
      <c r="J30" s="5" t="s">
        <v>355</v>
      </c>
      <c r="K30" s="228" t="s">
        <v>469</v>
      </c>
      <c r="L30" s="228" t="s">
        <v>544</v>
      </c>
      <c r="M30" s="77"/>
      <c r="N30" s="77" t="s">
        <v>26</v>
      </c>
      <c r="O30" s="77"/>
      <c r="P30" s="77"/>
      <c r="Q30" s="77" t="s">
        <v>26</v>
      </c>
      <c r="R30" s="77" t="s">
        <v>26</v>
      </c>
      <c r="S30" s="77" t="s">
        <v>26</v>
      </c>
      <c r="T30" s="264"/>
    </row>
    <row r="31" spans="1:23" x14ac:dyDescent="0.25">
      <c r="A31" s="5"/>
      <c r="B31" s="5"/>
      <c r="C31" s="5"/>
      <c r="D31" s="28" t="s">
        <v>449</v>
      </c>
      <c r="E31" s="5" t="s">
        <v>355</v>
      </c>
      <c r="F31" s="186" t="s">
        <v>444</v>
      </c>
      <c r="G31" s="28" t="s">
        <v>449</v>
      </c>
      <c r="H31" s="29" t="s">
        <v>497</v>
      </c>
      <c r="I31" s="28" t="s">
        <v>449</v>
      </c>
      <c r="J31" s="5" t="s">
        <v>355</v>
      </c>
      <c r="K31" s="228" t="s">
        <v>469</v>
      </c>
      <c r="L31" s="228" t="s">
        <v>544</v>
      </c>
      <c r="M31" s="77"/>
      <c r="N31" s="77" t="s">
        <v>26</v>
      </c>
      <c r="O31" s="77"/>
      <c r="P31" s="77"/>
      <c r="Q31" s="77" t="s">
        <v>26</v>
      </c>
      <c r="R31" s="77" t="s">
        <v>26</v>
      </c>
      <c r="S31" s="77" t="s">
        <v>26</v>
      </c>
      <c r="T31" s="264"/>
    </row>
    <row r="32" spans="1:23" x14ac:dyDescent="0.25">
      <c r="A32" s="5"/>
      <c r="B32" s="5"/>
      <c r="C32" s="5"/>
      <c r="D32" s="28" t="s">
        <v>450</v>
      </c>
      <c r="E32" s="5" t="s">
        <v>355</v>
      </c>
      <c r="F32" s="186" t="s">
        <v>444</v>
      </c>
      <c r="G32" s="28" t="s">
        <v>450</v>
      </c>
      <c r="H32" s="29" t="s">
        <v>498</v>
      </c>
      <c r="I32" s="28" t="s">
        <v>450</v>
      </c>
      <c r="J32" s="5" t="s">
        <v>355</v>
      </c>
      <c r="K32" s="228" t="s">
        <v>469</v>
      </c>
      <c r="L32" s="228" t="s">
        <v>544</v>
      </c>
      <c r="M32" s="77"/>
      <c r="N32" s="77" t="s">
        <v>26</v>
      </c>
      <c r="O32" s="77"/>
      <c r="P32" s="77"/>
      <c r="Q32" s="77" t="s">
        <v>26</v>
      </c>
      <c r="R32" s="77" t="s">
        <v>26</v>
      </c>
      <c r="S32" s="77" t="s">
        <v>26</v>
      </c>
      <c r="T32" s="264"/>
    </row>
    <row r="33" spans="1:23" ht="15.75" thickBot="1" x14ac:dyDescent="0.3">
      <c r="A33" s="5"/>
      <c r="B33" s="5"/>
      <c r="C33" s="5"/>
      <c r="D33" s="191" t="s">
        <v>451</v>
      </c>
      <c r="E33" s="5" t="s">
        <v>355</v>
      </c>
      <c r="F33" s="186" t="s">
        <v>444</v>
      </c>
      <c r="G33" s="191" t="s">
        <v>451</v>
      </c>
      <c r="H33" s="31" t="s">
        <v>499</v>
      </c>
      <c r="I33" s="191" t="s">
        <v>451</v>
      </c>
      <c r="J33" s="5" t="s">
        <v>355</v>
      </c>
      <c r="K33" s="228" t="s">
        <v>469</v>
      </c>
      <c r="L33" s="228" t="s">
        <v>546</v>
      </c>
      <c r="M33" s="77"/>
      <c r="N33" s="77" t="s">
        <v>26</v>
      </c>
      <c r="O33" s="77"/>
      <c r="P33" s="77"/>
      <c r="Q33" s="77" t="s">
        <v>26</v>
      </c>
      <c r="R33" s="77" t="s">
        <v>26</v>
      </c>
      <c r="S33" s="77" t="s">
        <v>26</v>
      </c>
      <c r="T33" s="264"/>
    </row>
    <row r="34" spans="1:23" x14ac:dyDescent="0.25">
      <c r="A34" s="5"/>
      <c r="B34" s="5"/>
      <c r="C34" s="5"/>
      <c r="D34" s="40" t="s">
        <v>452</v>
      </c>
      <c r="E34" s="5" t="s">
        <v>356</v>
      </c>
      <c r="F34" s="186" t="s">
        <v>463</v>
      </c>
      <c r="G34" s="40" t="s">
        <v>452</v>
      </c>
      <c r="H34" s="41" t="s">
        <v>500</v>
      </c>
      <c r="I34" s="40" t="s">
        <v>452</v>
      </c>
      <c r="J34" s="5" t="s">
        <v>356</v>
      </c>
      <c r="K34" s="229" t="s">
        <v>469</v>
      </c>
      <c r="L34" s="229" t="s">
        <v>546</v>
      </c>
      <c r="M34" s="76"/>
      <c r="N34" s="76" t="s">
        <v>26</v>
      </c>
      <c r="O34" s="76"/>
      <c r="P34" s="76"/>
      <c r="Q34" s="76" t="s">
        <v>26</v>
      </c>
      <c r="R34" s="76" t="s">
        <v>26</v>
      </c>
      <c r="S34" s="76" t="s">
        <v>26</v>
      </c>
      <c r="T34" s="291"/>
    </row>
    <row r="35" spans="1:23" x14ac:dyDescent="0.25">
      <c r="A35" s="5"/>
      <c r="B35" s="5"/>
      <c r="C35" s="5"/>
      <c r="D35" s="38" t="s">
        <v>453</v>
      </c>
      <c r="E35" s="5" t="s">
        <v>356</v>
      </c>
      <c r="F35" s="186" t="s">
        <v>463</v>
      </c>
      <c r="G35" s="38" t="s">
        <v>453</v>
      </c>
      <c r="H35" s="39" t="s">
        <v>501</v>
      </c>
      <c r="I35" s="38" t="s">
        <v>453</v>
      </c>
      <c r="J35" s="5" t="s">
        <v>356</v>
      </c>
      <c r="K35" s="229" t="s">
        <v>469</v>
      </c>
      <c r="L35" s="229" t="s">
        <v>546</v>
      </c>
      <c r="M35" s="76"/>
      <c r="N35" s="76" t="s">
        <v>26</v>
      </c>
      <c r="O35" s="76"/>
      <c r="P35" s="76"/>
      <c r="Q35" s="76" t="s">
        <v>26</v>
      </c>
      <c r="R35" s="76" t="s">
        <v>26</v>
      </c>
      <c r="S35" s="76" t="s">
        <v>26</v>
      </c>
      <c r="T35" s="291"/>
    </row>
    <row r="36" spans="1:23" x14ac:dyDescent="0.25">
      <c r="A36" s="5"/>
      <c r="B36" s="5"/>
      <c r="C36" s="5"/>
      <c r="D36" s="38" t="s">
        <v>454</v>
      </c>
      <c r="E36" s="5" t="s">
        <v>356</v>
      </c>
      <c r="F36" s="186" t="s">
        <v>463</v>
      </c>
      <c r="G36" s="38" t="s">
        <v>454</v>
      </c>
      <c r="H36" s="39" t="s">
        <v>502</v>
      </c>
      <c r="I36" s="38" t="s">
        <v>454</v>
      </c>
      <c r="J36" s="5" t="s">
        <v>356</v>
      </c>
      <c r="K36" s="229" t="s">
        <v>469</v>
      </c>
      <c r="L36" s="229" t="s">
        <v>546</v>
      </c>
      <c r="M36" s="76"/>
      <c r="N36" s="76" t="s">
        <v>26</v>
      </c>
      <c r="O36" s="76"/>
      <c r="P36" s="76"/>
      <c r="Q36" s="76" t="s">
        <v>26</v>
      </c>
      <c r="R36" s="76" t="s">
        <v>26</v>
      </c>
      <c r="S36" s="76" t="s">
        <v>26</v>
      </c>
      <c r="T36" s="291"/>
    </row>
    <row r="37" spans="1:23" ht="15.75" thickBot="1" x14ac:dyDescent="0.3">
      <c r="A37" s="5"/>
      <c r="B37" s="5"/>
      <c r="C37" s="5"/>
      <c r="D37" s="42" t="s">
        <v>455</v>
      </c>
      <c r="E37" s="5" t="s">
        <v>356</v>
      </c>
      <c r="F37" s="186" t="s">
        <v>463</v>
      </c>
      <c r="G37" s="42" t="s">
        <v>455</v>
      </c>
      <c r="H37" s="39" t="s">
        <v>503</v>
      </c>
      <c r="I37" s="42" t="s">
        <v>455</v>
      </c>
      <c r="J37" s="5" t="s">
        <v>356</v>
      </c>
      <c r="K37" s="229" t="s">
        <v>469</v>
      </c>
      <c r="L37" s="229" t="s">
        <v>546</v>
      </c>
      <c r="M37" s="76"/>
      <c r="N37" s="76" t="s">
        <v>26</v>
      </c>
      <c r="O37" s="76"/>
      <c r="P37" s="76"/>
      <c r="Q37" s="76" t="s">
        <v>26</v>
      </c>
      <c r="R37" s="76" t="s">
        <v>26</v>
      </c>
      <c r="S37" s="76" t="s">
        <v>26</v>
      </c>
      <c r="T37" s="291"/>
    </row>
    <row r="38" spans="1:23" x14ac:dyDescent="0.25">
      <c r="A38" s="5"/>
      <c r="B38" s="5"/>
      <c r="C38" s="5"/>
      <c r="D38" s="192" t="s">
        <v>456</v>
      </c>
      <c r="E38" s="5" t="s">
        <v>357</v>
      </c>
      <c r="F38" s="22" t="s">
        <v>464</v>
      </c>
      <c r="G38" s="192" t="s">
        <v>456</v>
      </c>
      <c r="H38" s="45" t="s">
        <v>504</v>
      </c>
      <c r="I38" s="192" t="s">
        <v>456</v>
      </c>
      <c r="J38" s="5" t="s">
        <v>357</v>
      </c>
      <c r="K38" s="230" t="s">
        <v>469</v>
      </c>
      <c r="L38" s="230" t="s">
        <v>546</v>
      </c>
      <c r="M38" s="78"/>
      <c r="N38" s="78" t="s">
        <v>26</v>
      </c>
      <c r="O38" s="78"/>
      <c r="P38" s="78"/>
      <c r="Q38" s="78" t="s">
        <v>26</v>
      </c>
      <c r="R38" s="78" t="s">
        <v>26</v>
      </c>
      <c r="S38" s="78" t="s">
        <v>26</v>
      </c>
      <c r="T38" s="263"/>
    </row>
    <row r="39" spans="1:23" x14ac:dyDescent="0.25">
      <c r="A39" s="5"/>
      <c r="B39" s="5"/>
      <c r="C39" s="5"/>
      <c r="D39" s="24" t="s">
        <v>457</v>
      </c>
      <c r="E39" s="5" t="s">
        <v>357</v>
      </c>
      <c r="F39" s="22" t="s">
        <v>464</v>
      </c>
      <c r="G39" s="24" t="s">
        <v>457</v>
      </c>
      <c r="H39" s="44" t="s">
        <v>505</v>
      </c>
      <c r="I39" s="24" t="s">
        <v>457</v>
      </c>
      <c r="J39" s="5" t="s">
        <v>357</v>
      </c>
      <c r="K39" s="230" t="s">
        <v>469</v>
      </c>
      <c r="L39" s="230" t="s">
        <v>546</v>
      </c>
      <c r="M39" s="78"/>
      <c r="N39" s="78" t="s">
        <v>26</v>
      </c>
      <c r="O39" s="78"/>
      <c r="P39" s="78"/>
      <c r="Q39" s="78" t="s">
        <v>26</v>
      </c>
      <c r="R39" s="78" t="s">
        <v>26</v>
      </c>
      <c r="S39" s="78" t="s">
        <v>26</v>
      </c>
      <c r="T39" s="263"/>
    </row>
    <row r="40" spans="1:23" x14ac:dyDescent="0.25">
      <c r="A40" s="5"/>
      <c r="B40" s="5"/>
      <c r="C40" s="5"/>
      <c r="D40" s="24" t="s">
        <v>458</v>
      </c>
      <c r="E40" s="5" t="s">
        <v>357</v>
      </c>
      <c r="F40" s="22" t="s">
        <v>464</v>
      </c>
      <c r="G40" s="24" t="s">
        <v>458</v>
      </c>
      <c r="H40" s="44" t="s">
        <v>506</v>
      </c>
      <c r="I40" s="24" t="s">
        <v>458</v>
      </c>
      <c r="J40" s="5" t="s">
        <v>357</v>
      </c>
      <c r="K40" s="230" t="s">
        <v>469</v>
      </c>
      <c r="L40" s="230" t="s">
        <v>546</v>
      </c>
      <c r="M40" s="78"/>
      <c r="N40" s="78" t="s">
        <v>26</v>
      </c>
      <c r="O40" s="78"/>
      <c r="P40" s="78"/>
      <c r="Q40" s="78" t="s">
        <v>26</v>
      </c>
      <c r="R40" s="78" t="s">
        <v>26</v>
      </c>
      <c r="S40" s="78" t="s">
        <v>26</v>
      </c>
      <c r="T40" s="263"/>
    </row>
    <row r="41" spans="1:23" ht="15.75" thickBot="1" x14ac:dyDescent="0.3">
      <c r="A41" s="5"/>
      <c r="B41" s="5"/>
      <c r="C41" s="5"/>
      <c r="D41" s="193" t="s">
        <v>459</v>
      </c>
      <c r="E41" s="5" t="s">
        <v>357</v>
      </c>
      <c r="F41" s="22" t="s">
        <v>464</v>
      </c>
      <c r="G41" s="193" t="s">
        <v>459</v>
      </c>
      <c r="H41" s="46" t="s">
        <v>499</v>
      </c>
      <c r="I41" s="193" t="s">
        <v>459</v>
      </c>
      <c r="J41" s="5" t="s">
        <v>357</v>
      </c>
      <c r="K41" s="230" t="s">
        <v>469</v>
      </c>
      <c r="L41" s="230" t="s">
        <v>546</v>
      </c>
      <c r="M41" s="78"/>
      <c r="N41" s="78" t="s">
        <v>26</v>
      </c>
      <c r="O41" s="78"/>
      <c r="P41" s="78"/>
      <c r="Q41" s="78" t="s">
        <v>26</v>
      </c>
      <c r="R41" s="78" t="s">
        <v>26</v>
      </c>
      <c r="S41" s="78" t="s">
        <v>26</v>
      </c>
      <c r="T41" s="263"/>
    </row>
    <row r="42" spans="1:23" x14ac:dyDescent="0.25">
      <c r="A42" s="5"/>
      <c r="B42" s="5"/>
      <c r="C42" s="5"/>
      <c r="D42" s="51" t="s">
        <v>460</v>
      </c>
      <c r="E42" s="5" t="s">
        <v>358</v>
      </c>
      <c r="F42" s="22" t="s">
        <v>465</v>
      </c>
      <c r="G42" s="51" t="s">
        <v>460</v>
      </c>
      <c r="H42" s="52" t="s">
        <v>507</v>
      </c>
      <c r="I42" s="51" t="s">
        <v>460</v>
      </c>
      <c r="J42" s="5" t="s">
        <v>358</v>
      </c>
      <c r="K42" s="231" t="s">
        <v>469</v>
      </c>
      <c r="L42" s="231" t="s">
        <v>544</v>
      </c>
      <c r="M42" s="79"/>
      <c r="N42" s="79" t="s">
        <v>26</v>
      </c>
      <c r="O42" s="79"/>
      <c r="P42" s="79"/>
      <c r="Q42" s="79" t="s">
        <v>26</v>
      </c>
      <c r="R42" s="79" t="s">
        <v>26</v>
      </c>
      <c r="S42" s="79" t="s">
        <v>26</v>
      </c>
      <c r="T42" s="290"/>
    </row>
    <row r="43" spans="1:23" x14ac:dyDescent="0.25">
      <c r="A43" s="5"/>
      <c r="B43" s="5"/>
      <c r="C43" s="5"/>
      <c r="D43" s="47" t="s">
        <v>461</v>
      </c>
      <c r="E43" s="5" t="s">
        <v>358</v>
      </c>
      <c r="F43" s="22" t="s">
        <v>465</v>
      </c>
      <c r="G43" s="47" t="s">
        <v>461</v>
      </c>
      <c r="H43" s="48" t="s">
        <v>508</v>
      </c>
      <c r="I43" s="47" t="s">
        <v>461</v>
      </c>
      <c r="J43" s="5" t="s">
        <v>358</v>
      </c>
      <c r="K43" s="231" t="s">
        <v>469</v>
      </c>
      <c r="L43" s="231" t="s">
        <v>546</v>
      </c>
      <c r="M43" s="79"/>
      <c r="N43" s="79" t="s">
        <v>26</v>
      </c>
      <c r="O43" s="79"/>
      <c r="P43" s="79"/>
      <c r="Q43" s="79" t="s">
        <v>26</v>
      </c>
      <c r="R43" s="79" t="s">
        <v>26</v>
      </c>
      <c r="S43" s="79" t="s">
        <v>26</v>
      </c>
      <c r="T43" s="290"/>
    </row>
    <row r="44" spans="1:23" ht="15.75" thickBot="1" x14ac:dyDescent="0.3">
      <c r="A44" s="5"/>
      <c r="B44" s="5"/>
      <c r="C44" s="5"/>
      <c r="D44" s="49" t="s">
        <v>462</v>
      </c>
      <c r="E44" s="5" t="s">
        <v>358</v>
      </c>
      <c r="F44" s="306" t="s">
        <v>465</v>
      </c>
      <c r="G44" s="49" t="s">
        <v>462</v>
      </c>
      <c r="H44" s="307" t="s">
        <v>509</v>
      </c>
      <c r="I44" s="49" t="s">
        <v>462</v>
      </c>
      <c r="J44" s="5" t="s">
        <v>358</v>
      </c>
      <c r="K44" s="231" t="s">
        <v>469</v>
      </c>
      <c r="L44" s="231" t="s">
        <v>546</v>
      </c>
      <c r="M44" s="79"/>
      <c r="N44" s="79" t="s">
        <v>26</v>
      </c>
      <c r="O44" s="79"/>
      <c r="P44" s="79"/>
      <c r="Q44" s="79" t="s">
        <v>26</v>
      </c>
      <c r="R44" s="79" t="s">
        <v>26</v>
      </c>
      <c r="S44" s="79" t="s">
        <v>26</v>
      </c>
      <c r="T44" s="290"/>
    </row>
    <row r="45" spans="1:23" s="243" customFormat="1" x14ac:dyDescent="0.25">
      <c r="A45" s="293"/>
      <c r="B45" s="293"/>
      <c r="C45" s="293"/>
      <c r="D45" s="314"/>
      <c r="E45" s="293"/>
      <c r="F45" s="318"/>
      <c r="G45" s="314"/>
      <c r="H45" s="364"/>
      <c r="I45" s="314"/>
      <c r="J45" s="293"/>
      <c r="K45" s="313"/>
      <c r="L45" s="313"/>
      <c r="M45" s="294"/>
      <c r="N45" s="294"/>
      <c r="O45" s="294"/>
      <c r="P45" s="294"/>
      <c r="Q45" s="294"/>
      <c r="R45" s="294"/>
      <c r="S45" s="294"/>
    </row>
    <row r="46" spans="1:23" ht="16.149999999999999" customHeight="1" thickBot="1" x14ac:dyDescent="0.3">
      <c r="A46" s="5"/>
      <c r="B46" s="5"/>
      <c r="C46" s="5"/>
      <c r="D46" s="179" t="s">
        <v>50</v>
      </c>
      <c r="E46" s="179" t="s">
        <v>50</v>
      </c>
      <c r="F46" s="179" t="s">
        <v>50</v>
      </c>
      <c r="G46" s="179" t="s">
        <v>50</v>
      </c>
      <c r="H46" s="85" t="s">
        <v>50</v>
      </c>
      <c r="I46" s="179" t="s">
        <v>50</v>
      </c>
      <c r="J46" s="179" t="s">
        <v>50</v>
      </c>
      <c r="K46" s="179" t="s">
        <v>50</v>
      </c>
      <c r="L46" s="179" t="s">
        <v>50</v>
      </c>
      <c r="M46" s="85"/>
      <c r="N46" s="85"/>
      <c r="O46" s="85"/>
      <c r="P46" s="85"/>
      <c r="Q46" s="85"/>
      <c r="R46" s="85"/>
      <c r="S46" s="85"/>
      <c r="V46" t="s">
        <v>961</v>
      </c>
    </row>
    <row r="47" spans="1:23" ht="14.65" customHeight="1" thickBot="1" x14ac:dyDescent="0.3">
      <c r="A47" s="6" t="s">
        <v>536</v>
      </c>
      <c r="B47" s="5" t="s">
        <v>441</v>
      </c>
      <c r="C47" s="467" t="s">
        <v>442</v>
      </c>
      <c r="D47" s="32" t="s">
        <v>476</v>
      </c>
      <c r="E47" s="5" t="s">
        <v>466</v>
      </c>
      <c r="F47" s="295" t="s">
        <v>483</v>
      </c>
      <c r="G47" s="32" t="s">
        <v>476</v>
      </c>
      <c r="H47" s="197" t="s">
        <v>510</v>
      </c>
      <c r="I47" s="32" t="s">
        <v>476</v>
      </c>
      <c r="J47" s="296" t="s">
        <v>466</v>
      </c>
      <c r="K47" s="297" t="s">
        <v>471</v>
      </c>
      <c r="L47" s="298" t="s">
        <v>547</v>
      </c>
      <c r="M47" s="75"/>
      <c r="N47" s="75" t="s">
        <v>26</v>
      </c>
      <c r="O47" s="75"/>
      <c r="P47" s="75" t="s">
        <v>26</v>
      </c>
      <c r="Q47" s="75" t="s">
        <v>26</v>
      </c>
      <c r="R47" s="75" t="s">
        <v>26</v>
      </c>
      <c r="S47" s="75" t="s">
        <v>26</v>
      </c>
      <c r="T47" s="108"/>
      <c r="V47" t="s">
        <v>50</v>
      </c>
      <c r="W47" t="s">
        <v>50</v>
      </c>
    </row>
    <row r="48" spans="1:23" x14ac:dyDescent="0.25">
      <c r="B48" s="7"/>
      <c r="C48" s="467"/>
      <c r="D48" s="34" t="s">
        <v>478</v>
      </c>
      <c r="E48" s="5" t="s">
        <v>466</v>
      </c>
      <c r="F48" s="196" t="s">
        <v>483</v>
      </c>
      <c r="G48" s="34" t="s">
        <v>478</v>
      </c>
      <c r="H48" s="198" t="s">
        <v>511</v>
      </c>
      <c r="I48" s="34" t="s">
        <v>478</v>
      </c>
      <c r="J48" s="299" t="s">
        <v>466</v>
      </c>
      <c r="K48" s="227" t="s">
        <v>471</v>
      </c>
      <c r="L48" s="300" t="s">
        <v>547</v>
      </c>
      <c r="M48" s="75"/>
      <c r="N48" s="75" t="s">
        <v>26</v>
      </c>
      <c r="O48" s="75"/>
      <c r="P48" s="75" t="s">
        <v>26</v>
      </c>
      <c r="Q48" s="75" t="s">
        <v>26</v>
      </c>
      <c r="R48" s="75" t="s">
        <v>26</v>
      </c>
      <c r="S48" s="75" t="s">
        <v>26</v>
      </c>
      <c r="T48" s="108"/>
      <c r="V48" s="335" t="s">
        <v>471</v>
      </c>
      <c r="W48" s="298" t="s">
        <v>547</v>
      </c>
    </row>
    <row r="49" spans="2:23" x14ac:dyDescent="0.25">
      <c r="B49" s="7"/>
      <c r="C49" s="308"/>
      <c r="D49" s="34" t="s">
        <v>479</v>
      </c>
      <c r="E49" s="5" t="s">
        <v>466</v>
      </c>
      <c r="F49" s="196" t="s">
        <v>483</v>
      </c>
      <c r="G49" s="34" t="s">
        <v>479</v>
      </c>
      <c r="H49" s="198" t="s">
        <v>514</v>
      </c>
      <c r="I49" s="34" t="s">
        <v>479</v>
      </c>
      <c r="J49" s="299" t="s">
        <v>466</v>
      </c>
      <c r="K49" s="227" t="s">
        <v>471</v>
      </c>
      <c r="L49" s="300" t="s">
        <v>547</v>
      </c>
      <c r="M49" s="75"/>
      <c r="N49" s="75" t="s">
        <v>26</v>
      </c>
      <c r="O49" s="75"/>
      <c r="P49" s="75" t="s">
        <v>26</v>
      </c>
      <c r="Q49" s="75" t="s">
        <v>26</v>
      </c>
      <c r="R49" s="75" t="s">
        <v>26</v>
      </c>
      <c r="S49" s="75" t="s">
        <v>26</v>
      </c>
      <c r="T49" s="108"/>
      <c r="V49" s="336" t="s">
        <v>473</v>
      </c>
      <c r="W49" s="301" t="s">
        <v>548</v>
      </c>
    </row>
    <row r="50" spans="2:23" ht="15.75" thickBot="1" x14ac:dyDescent="0.3">
      <c r="D50" s="34" t="s">
        <v>481</v>
      </c>
      <c r="E50" s="5" t="s">
        <v>466</v>
      </c>
      <c r="F50" s="196" t="s">
        <v>483</v>
      </c>
      <c r="G50" s="34" t="s">
        <v>481</v>
      </c>
      <c r="H50" s="198" t="s">
        <v>512</v>
      </c>
      <c r="I50" s="34" t="s">
        <v>481</v>
      </c>
      <c r="J50" s="299" t="s">
        <v>466</v>
      </c>
      <c r="K50" s="227" t="s">
        <v>471</v>
      </c>
      <c r="L50" s="300" t="s">
        <v>547</v>
      </c>
      <c r="M50" s="75"/>
      <c r="N50" s="75" t="s">
        <v>26</v>
      </c>
      <c r="O50" s="75"/>
      <c r="P50" s="75" t="s">
        <v>26</v>
      </c>
      <c r="Q50" s="75" t="s">
        <v>26</v>
      </c>
      <c r="R50" s="75" t="s">
        <v>26</v>
      </c>
      <c r="S50" s="75" t="s">
        <v>26</v>
      </c>
      <c r="T50" s="108"/>
      <c r="V50" s="337" t="s">
        <v>474</v>
      </c>
      <c r="W50" s="338" t="s">
        <v>548</v>
      </c>
    </row>
    <row r="51" spans="2:23" ht="15.75" thickBot="1" x14ac:dyDescent="0.3">
      <c r="D51" s="195" t="s">
        <v>482</v>
      </c>
      <c r="E51" s="5" t="s">
        <v>466</v>
      </c>
      <c r="F51" s="196" t="s">
        <v>483</v>
      </c>
      <c r="G51" s="195" t="s">
        <v>482</v>
      </c>
      <c r="H51" s="199" t="s">
        <v>513</v>
      </c>
      <c r="I51" s="195" t="s">
        <v>482</v>
      </c>
      <c r="J51" s="299" t="s">
        <v>466</v>
      </c>
      <c r="K51" s="227" t="s">
        <v>471</v>
      </c>
      <c r="L51" s="300" t="s">
        <v>547</v>
      </c>
      <c r="M51" s="75"/>
      <c r="N51" s="75" t="s">
        <v>26</v>
      </c>
      <c r="O51" s="75"/>
      <c r="P51" s="75" t="s">
        <v>26</v>
      </c>
      <c r="Q51" s="75" t="s">
        <v>26</v>
      </c>
      <c r="R51" s="75" t="s">
        <v>26</v>
      </c>
      <c r="S51" s="75" t="s">
        <v>26</v>
      </c>
      <c r="T51" s="108"/>
    </row>
    <row r="52" spans="2:23" x14ac:dyDescent="0.25">
      <c r="D52" s="51" t="s">
        <v>484</v>
      </c>
      <c r="E52" s="5" t="s">
        <v>468</v>
      </c>
      <c r="F52" s="22" t="s">
        <v>487</v>
      </c>
      <c r="G52" s="51" t="s">
        <v>484</v>
      </c>
      <c r="H52" s="187" t="s">
        <v>520</v>
      </c>
      <c r="I52" s="51" t="s">
        <v>484</v>
      </c>
      <c r="J52" s="299" t="s">
        <v>468</v>
      </c>
      <c r="K52" s="231" t="s">
        <v>541</v>
      </c>
      <c r="L52" s="301" t="s">
        <v>547</v>
      </c>
      <c r="M52" s="79"/>
      <c r="N52" s="79" t="s">
        <v>26</v>
      </c>
      <c r="O52" s="79"/>
      <c r="P52" s="79" t="s">
        <v>26</v>
      </c>
      <c r="Q52" s="79" t="s">
        <v>26</v>
      </c>
      <c r="R52" s="79" t="s">
        <v>26</v>
      </c>
      <c r="S52" s="79" t="s">
        <v>26</v>
      </c>
      <c r="T52" s="290"/>
    </row>
    <row r="53" spans="2:23" x14ac:dyDescent="0.25">
      <c r="D53" s="47" t="s">
        <v>485</v>
      </c>
      <c r="E53" s="5" t="s">
        <v>468</v>
      </c>
      <c r="F53" s="22" t="s">
        <v>487</v>
      </c>
      <c r="G53" s="47" t="s">
        <v>485</v>
      </c>
      <c r="H53" s="188" t="s">
        <v>521</v>
      </c>
      <c r="I53" s="47" t="s">
        <v>485</v>
      </c>
      <c r="J53" s="299" t="s">
        <v>468</v>
      </c>
      <c r="K53" s="231" t="s">
        <v>541</v>
      </c>
      <c r="L53" s="301" t="s">
        <v>547</v>
      </c>
      <c r="M53" s="79"/>
      <c r="N53" s="79" t="s">
        <v>26</v>
      </c>
      <c r="O53" s="79"/>
      <c r="P53" s="79" t="s">
        <v>26</v>
      </c>
      <c r="Q53" s="79" t="s">
        <v>26</v>
      </c>
      <c r="R53" s="79" t="s">
        <v>26</v>
      </c>
      <c r="S53" s="79" t="s">
        <v>26</v>
      </c>
      <c r="T53" s="290"/>
    </row>
    <row r="54" spans="2:23" x14ac:dyDescent="0.25">
      <c r="D54" s="47" t="s">
        <v>486</v>
      </c>
      <c r="E54" s="5" t="s">
        <v>468</v>
      </c>
      <c r="F54" s="22" t="s">
        <v>487</v>
      </c>
      <c r="G54" s="47" t="s">
        <v>486</v>
      </c>
      <c r="H54" s="188" t="s">
        <v>522</v>
      </c>
      <c r="I54" s="47" t="s">
        <v>486</v>
      </c>
      <c r="J54" s="299" t="s">
        <v>468</v>
      </c>
      <c r="K54" s="231" t="s">
        <v>541</v>
      </c>
      <c r="L54" s="301" t="s">
        <v>547</v>
      </c>
      <c r="M54" s="79"/>
      <c r="N54" s="79" t="s">
        <v>26</v>
      </c>
      <c r="O54" s="79"/>
      <c r="P54" s="79" t="s">
        <v>26</v>
      </c>
      <c r="Q54" s="79" t="s">
        <v>26</v>
      </c>
      <c r="R54" s="79" t="s">
        <v>26</v>
      </c>
      <c r="S54" s="79" t="s">
        <v>26</v>
      </c>
      <c r="T54" s="290"/>
    </row>
    <row r="55" spans="2:23" x14ac:dyDescent="0.25">
      <c r="D55" s="47" t="s">
        <v>515</v>
      </c>
      <c r="E55" s="5" t="s">
        <v>468</v>
      </c>
      <c r="F55" s="22" t="s">
        <v>487</v>
      </c>
      <c r="G55" s="47" t="s">
        <v>515</v>
      </c>
      <c r="H55" s="188" t="s">
        <v>523</v>
      </c>
      <c r="I55" s="47" t="s">
        <v>515</v>
      </c>
      <c r="J55" s="299" t="s">
        <v>468</v>
      </c>
      <c r="K55" s="231" t="s">
        <v>541</v>
      </c>
      <c r="L55" s="301" t="s">
        <v>547</v>
      </c>
      <c r="M55" s="79"/>
      <c r="N55" s="79" t="s">
        <v>26</v>
      </c>
      <c r="O55" s="79"/>
      <c r="P55" s="79" t="s">
        <v>26</v>
      </c>
      <c r="Q55" s="79" t="s">
        <v>26</v>
      </c>
      <c r="R55" s="79" t="s">
        <v>26</v>
      </c>
      <c r="S55" s="79" t="s">
        <v>26</v>
      </c>
      <c r="T55" s="290"/>
    </row>
    <row r="56" spans="2:23" x14ac:dyDescent="0.25">
      <c r="D56" s="47" t="s">
        <v>516</v>
      </c>
      <c r="E56" s="5" t="s">
        <v>468</v>
      </c>
      <c r="F56" s="22" t="s">
        <v>487</v>
      </c>
      <c r="G56" s="47" t="s">
        <v>516</v>
      </c>
      <c r="H56" s="188" t="s">
        <v>524</v>
      </c>
      <c r="I56" s="47" t="s">
        <v>516</v>
      </c>
      <c r="J56" s="299" t="s">
        <v>468</v>
      </c>
      <c r="K56" s="231" t="s">
        <v>541</v>
      </c>
      <c r="L56" s="301" t="s">
        <v>547</v>
      </c>
      <c r="M56" s="79"/>
      <c r="N56" s="79" t="s">
        <v>26</v>
      </c>
      <c r="O56" s="79"/>
      <c r="P56" s="79" t="s">
        <v>26</v>
      </c>
      <c r="Q56" s="79" t="s">
        <v>26</v>
      </c>
      <c r="R56" s="79" t="s">
        <v>26</v>
      </c>
      <c r="S56" s="79" t="s">
        <v>26</v>
      </c>
      <c r="T56" s="290"/>
    </row>
    <row r="57" spans="2:23" x14ac:dyDescent="0.25">
      <c r="D57" s="47" t="s">
        <v>517</v>
      </c>
      <c r="E57" s="5" t="s">
        <v>468</v>
      </c>
      <c r="F57" s="22" t="s">
        <v>487</v>
      </c>
      <c r="G57" s="47" t="s">
        <v>517</v>
      </c>
      <c r="H57" s="188" t="s">
        <v>525</v>
      </c>
      <c r="I57" s="47" t="s">
        <v>517</v>
      </c>
      <c r="J57" s="299" t="s">
        <v>468</v>
      </c>
      <c r="K57" s="231" t="s">
        <v>541</v>
      </c>
      <c r="L57" s="301" t="s">
        <v>547</v>
      </c>
      <c r="M57" s="79"/>
      <c r="N57" s="79" t="s">
        <v>26</v>
      </c>
      <c r="O57" s="79"/>
      <c r="P57" s="79" t="s">
        <v>26</v>
      </c>
      <c r="Q57" s="79" t="s">
        <v>26</v>
      </c>
      <c r="R57" s="79" t="s">
        <v>26</v>
      </c>
      <c r="S57" s="79" t="s">
        <v>26</v>
      </c>
      <c r="T57" s="290"/>
    </row>
    <row r="58" spans="2:23" x14ac:dyDescent="0.25">
      <c r="D58" s="47" t="s">
        <v>518</v>
      </c>
      <c r="E58" s="5" t="s">
        <v>468</v>
      </c>
      <c r="F58" s="22" t="s">
        <v>487</v>
      </c>
      <c r="G58" s="47" t="s">
        <v>518</v>
      </c>
      <c r="H58" s="188" t="s">
        <v>526</v>
      </c>
      <c r="I58" s="47" t="s">
        <v>518</v>
      </c>
      <c r="J58" s="299" t="s">
        <v>468</v>
      </c>
      <c r="K58" s="231" t="s">
        <v>541</v>
      </c>
      <c r="L58" s="301" t="s">
        <v>547</v>
      </c>
      <c r="M58" s="79"/>
      <c r="N58" s="79" t="s">
        <v>26</v>
      </c>
      <c r="O58" s="79"/>
      <c r="P58" s="79" t="s">
        <v>26</v>
      </c>
      <c r="Q58" s="79" t="s">
        <v>26</v>
      </c>
      <c r="R58" s="79" t="s">
        <v>26</v>
      </c>
      <c r="S58" s="79" t="s">
        <v>26</v>
      </c>
      <c r="T58" s="290"/>
    </row>
    <row r="59" spans="2:23" ht="15.75" thickBot="1" x14ac:dyDescent="0.3">
      <c r="D59" s="49" t="s">
        <v>519</v>
      </c>
      <c r="E59" s="5" t="s">
        <v>468</v>
      </c>
      <c r="F59" s="22" t="s">
        <v>487</v>
      </c>
      <c r="G59" s="49" t="s">
        <v>519</v>
      </c>
      <c r="H59" s="189" t="s">
        <v>527</v>
      </c>
      <c r="I59" s="49" t="s">
        <v>519</v>
      </c>
      <c r="J59" s="299" t="s">
        <v>468</v>
      </c>
      <c r="K59" s="231" t="s">
        <v>541</v>
      </c>
      <c r="L59" s="301" t="s">
        <v>547</v>
      </c>
      <c r="M59" s="79"/>
      <c r="N59" s="79" t="s">
        <v>26</v>
      </c>
      <c r="O59" s="79"/>
      <c r="P59" s="79" t="s">
        <v>26</v>
      </c>
      <c r="Q59" s="79" t="s">
        <v>26</v>
      </c>
      <c r="R59" s="79" t="s">
        <v>26</v>
      </c>
      <c r="S59" s="79" t="s">
        <v>26</v>
      </c>
      <c r="T59" s="290"/>
    </row>
    <row r="60" spans="2:23" x14ac:dyDescent="0.25">
      <c r="D60" s="200" t="s">
        <v>488</v>
      </c>
      <c r="E60" s="5" t="s">
        <v>470</v>
      </c>
      <c r="F60" s="207" t="s">
        <v>540</v>
      </c>
      <c r="G60" s="200" t="s">
        <v>488</v>
      </c>
      <c r="H60" s="203" t="s">
        <v>529</v>
      </c>
      <c r="I60" s="200" t="s">
        <v>488</v>
      </c>
      <c r="J60" s="299" t="s">
        <v>470</v>
      </c>
      <c r="K60" s="232" t="s">
        <v>542</v>
      </c>
      <c r="L60" s="302" t="s">
        <v>548</v>
      </c>
      <c r="M60" s="194"/>
      <c r="N60" s="194"/>
      <c r="O60" s="194"/>
      <c r="P60" s="194" t="s">
        <v>26</v>
      </c>
      <c r="Q60" s="194"/>
      <c r="R60" s="194" t="s">
        <v>26</v>
      </c>
      <c r="S60" s="194" t="s">
        <v>26</v>
      </c>
      <c r="T60" s="292"/>
    </row>
    <row r="61" spans="2:23" x14ac:dyDescent="0.25">
      <c r="D61" s="201" t="s">
        <v>489</v>
      </c>
      <c r="E61" s="5" t="s">
        <v>470</v>
      </c>
      <c r="F61" s="207" t="s">
        <v>540</v>
      </c>
      <c r="G61" s="201" t="s">
        <v>489</v>
      </c>
      <c r="H61" s="204" t="s">
        <v>532</v>
      </c>
      <c r="I61" s="201" t="s">
        <v>489</v>
      </c>
      <c r="J61" s="299" t="s">
        <v>470</v>
      </c>
      <c r="K61" s="232" t="s">
        <v>542</v>
      </c>
      <c r="L61" s="302" t="s">
        <v>548</v>
      </c>
      <c r="M61" s="194"/>
      <c r="N61" s="194"/>
      <c r="O61" s="194"/>
      <c r="P61" s="194" t="s">
        <v>26</v>
      </c>
      <c r="Q61" s="194"/>
      <c r="R61" s="194" t="s">
        <v>26</v>
      </c>
      <c r="S61" s="194" t="s">
        <v>26</v>
      </c>
      <c r="T61" s="292"/>
    </row>
    <row r="62" spans="2:23" x14ac:dyDescent="0.25">
      <c r="D62" s="201" t="s">
        <v>490</v>
      </c>
      <c r="E62" s="5" t="s">
        <v>470</v>
      </c>
      <c r="F62" s="207" t="s">
        <v>540</v>
      </c>
      <c r="G62" s="201" t="s">
        <v>490</v>
      </c>
      <c r="H62" s="205" t="s">
        <v>533</v>
      </c>
      <c r="I62" s="201" t="s">
        <v>490</v>
      </c>
      <c r="J62" s="299" t="s">
        <v>470</v>
      </c>
      <c r="K62" s="232" t="s">
        <v>542</v>
      </c>
      <c r="L62" s="302" t="s">
        <v>548</v>
      </c>
      <c r="M62" s="194"/>
      <c r="N62" s="194"/>
      <c r="O62" s="194"/>
      <c r="P62" s="194" t="s">
        <v>26</v>
      </c>
      <c r="Q62" s="194"/>
      <c r="R62" s="194" t="s">
        <v>26</v>
      </c>
      <c r="S62" s="194" t="s">
        <v>26</v>
      </c>
      <c r="T62" s="292"/>
    </row>
    <row r="63" spans="2:23" x14ac:dyDescent="0.25">
      <c r="D63" s="201" t="s">
        <v>530</v>
      </c>
      <c r="E63" s="5" t="s">
        <v>470</v>
      </c>
      <c r="F63" s="207" t="s">
        <v>540</v>
      </c>
      <c r="G63" s="201" t="s">
        <v>530</v>
      </c>
      <c r="H63" s="205" t="s">
        <v>534</v>
      </c>
      <c r="I63" s="201" t="s">
        <v>530</v>
      </c>
      <c r="J63" s="299" t="s">
        <v>470</v>
      </c>
      <c r="K63" s="232" t="s">
        <v>542</v>
      </c>
      <c r="L63" s="302" t="s">
        <v>548</v>
      </c>
      <c r="M63" s="194"/>
      <c r="N63" s="194"/>
      <c r="O63" s="194"/>
      <c r="P63" s="194" t="s">
        <v>26</v>
      </c>
      <c r="Q63" s="194"/>
      <c r="R63" s="194" t="s">
        <v>26</v>
      </c>
      <c r="S63" s="194" t="s">
        <v>26</v>
      </c>
      <c r="T63" s="292"/>
    </row>
    <row r="64" spans="2:23" ht="15.75" thickBot="1" x14ac:dyDescent="0.3">
      <c r="D64" s="202" t="s">
        <v>531</v>
      </c>
      <c r="E64" s="5" t="s">
        <v>470</v>
      </c>
      <c r="F64" s="207" t="s">
        <v>540</v>
      </c>
      <c r="G64" s="202" t="s">
        <v>531</v>
      </c>
      <c r="H64" s="206" t="s">
        <v>535</v>
      </c>
      <c r="I64" s="202" t="s">
        <v>531</v>
      </c>
      <c r="J64" s="299" t="s">
        <v>470</v>
      </c>
      <c r="K64" s="232" t="s">
        <v>542</v>
      </c>
      <c r="L64" s="302" t="s">
        <v>548</v>
      </c>
      <c r="M64" s="194"/>
      <c r="N64" s="194"/>
      <c r="O64" s="194"/>
      <c r="P64" s="194" t="s">
        <v>26</v>
      </c>
      <c r="Q64" s="194"/>
      <c r="R64" s="194" t="s">
        <v>26</v>
      </c>
      <c r="S64" s="194" t="s">
        <v>26</v>
      </c>
      <c r="T64" s="292"/>
    </row>
    <row r="65" spans="1:23" ht="15.75" thickBot="1" x14ac:dyDescent="0.3">
      <c r="D65" s="208" t="s">
        <v>491</v>
      </c>
      <c r="E65" s="5" t="s">
        <v>472</v>
      </c>
      <c r="F65" s="209" t="s">
        <v>492</v>
      </c>
      <c r="G65" s="208" t="s">
        <v>491</v>
      </c>
      <c r="H65" s="210" t="s">
        <v>528</v>
      </c>
      <c r="I65" s="208" t="s">
        <v>491</v>
      </c>
      <c r="J65" s="303" t="s">
        <v>472</v>
      </c>
      <c r="K65" s="304" t="s">
        <v>541</v>
      </c>
      <c r="L65" s="305" t="s">
        <v>547</v>
      </c>
      <c r="M65" s="76"/>
      <c r="N65" s="76" t="s">
        <v>26</v>
      </c>
      <c r="O65" s="76"/>
      <c r="P65" s="76" t="s">
        <v>26</v>
      </c>
      <c r="Q65" s="76" t="s">
        <v>26</v>
      </c>
      <c r="R65" s="76" t="s">
        <v>26</v>
      </c>
      <c r="S65" s="76" t="s">
        <v>26</v>
      </c>
      <c r="T65" s="291"/>
    </row>
    <row r="66" spans="1:23" x14ac:dyDescent="0.25">
      <c r="V66" t="s">
        <v>961</v>
      </c>
    </row>
    <row r="67" spans="1:23" ht="15.75" thickBot="1" x14ac:dyDescent="0.3">
      <c r="B67" s="179"/>
      <c r="C67" s="179"/>
      <c r="D67" s="179" t="s">
        <v>50</v>
      </c>
      <c r="E67" s="179" t="s">
        <v>50</v>
      </c>
      <c r="F67" s="179" t="s">
        <v>50</v>
      </c>
      <c r="G67" s="179" t="s">
        <v>50</v>
      </c>
      <c r="H67" s="85" t="s">
        <v>50</v>
      </c>
      <c r="I67" s="179" t="s">
        <v>50</v>
      </c>
      <c r="J67" s="179" t="s">
        <v>50</v>
      </c>
      <c r="K67" s="179" t="s">
        <v>50</v>
      </c>
      <c r="L67" s="179" t="s">
        <v>50</v>
      </c>
      <c r="M67" s="85"/>
      <c r="N67" s="85"/>
      <c r="O67" s="85"/>
      <c r="P67" s="85"/>
      <c r="Q67" s="85"/>
      <c r="R67" s="85"/>
      <c r="S67" s="85"/>
      <c r="V67" t="s">
        <v>50</v>
      </c>
      <c r="W67" t="s">
        <v>50</v>
      </c>
    </row>
    <row r="68" spans="1:23" ht="14.65" customHeight="1" thickBot="1" x14ac:dyDescent="0.3">
      <c r="A68" s="6" t="s">
        <v>551</v>
      </c>
      <c r="B68" s="5" t="s">
        <v>552</v>
      </c>
      <c r="C68" s="467" t="s">
        <v>553</v>
      </c>
      <c r="D68" s="32" t="s">
        <v>554</v>
      </c>
      <c r="E68" s="5" t="s">
        <v>354</v>
      </c>
      <c r="F68" s="211" t="s">
        <v>569</v>
      </c>
      <c r="G68" s="181" t="s">
        <v>554</v>
      </c>
      <c r="H68" s="236" t="s">
        <v>610</v>
      </c>
      <c r="I68" s="32" t="s">
        <v>554</v>
      </c>
      <c r="J68" s="5" t="s">
        <v>354</v>
      </c>
      <c r="K68" s="227" t="s">
        <v>982</v>
      </c>
      <c r="L68" s="227" t="s">
        <v>983</v>
      </c>
      <c r="M68" s="75" t="s">
        <v>26</v>
      </c>
      <c r="N68" s="75" t="s">
        <v>26</v>
      </c>
      <c r="O68" s="75"/>
      <c r="P68" s="75" t="s">
        <v>26</v>
      </c>
      <c r="Q68" s="75"/>
      <c r="R68" s="75" t="s">
        <v>26</v>
      </c>
      <c r="S68" s="75" t="s">
        <v>26</v>
      </c>
      <c r="T68" s="75" t="s">
        <v>26</v>
      </c>
      <c r="V68" s="335" t="s">
        <v>475</v>
      </c>
      <c r="W68" s="298" t="s">
        <v>962</v>
      </c>
    </row>
    <row r="69" spans="1:23" ht="15.75" thickBot="1" x14ac:dyDescent="0.3">
      <c r="B69" s="7"/>
      <c r="C69" s="467"/>
      <c r="D69" s="34" t="s">
        <v>555</v>
      </c>
      <c r="E69" s="5" t="s">
        <v>354</v>
      </c>
      <c r="F69" s="214" t="s">
        <v>569</v>
      </c>
      <c r="G69" s="181" t="s">
        <v>555</v>
      </c>
      <c r="H69" s="237" t="s">
        <v>611</v>
      </c>
      <c r="I69" s="34" t="s">
        <v>555</v>
      </c>
      <c r="J69" s="5" t="s">
        <v>354</v>
      </c>
      <c r="K69" s="227" t="s">
        <v>982</v>
      </c>
      <c r="L69" s="227" t="s">
        <v>983</v>
      </c>
      <c r="M69" s="75" t="s">
        <v>26</v>
      </c>
      <c r="N69" s="75" t="s">
        <v>26</v>
      </c>
      <c r="O69" s="75"/>
      <c r="P69" s="75" t="s">
        <v>26</v>
      </c>
      <c r="Q69" s="75"/>
      <c r="R69" s="75" t="s">
        <v>26</v>
      </c>
      <c r="S69" s="75" t="s">
        <v>26</v>
      </c>
      <c r="T69" s="75" t="s">
        <v>26</v>
      </c>
      <c r="V69" s="352" t="s">
        <v>480</v>
      </c>
      <c r="W69" s="305" t="s">
        <v>964</v>
      </c>
    </row>
    <row r="70" spans="1:23" ht="15.75" thickBot="1" x14ac:dyDescent="0.3">
      <c r="A70" s="6"/>
      <c r="B70" s="7"/>
      <c r="C70" s="5"/>
      <c r="D70" s="32" t="s">
        <v>556</v>
      </c>
      <c r="E70" s="5" t="s">
        <v>354</v>
      </c>
      <c r="F70" s="214" t="s">
        <v>569</v>
      </c>
      <c r="G70" s="181" t="s">
        <v>556</v>
      </c>
      <c r="H70" s="237" t="s">
        <v>597</v>
      </c>
      <c r="I70" s="34" t="s">
        <v>556</v>
      </c>
      <c r="J70" s="5" t="s">
        <v>354</v>
      </c>
      <c r="K70" s="227" t="s">
        <v>982</v>
      </c>
      <c r="L70" s="227" t="s">
        <v>983</v>
      </c>
      <c r="M70" s="75" t="s">
        <v>26</v>
      </c>
      <c r="N70" s="75" t="s">
        <v>26</v>
      </c>
      <c r="O70" s="75"/>
      <c r="P70" s="75" t="s">
        <v>26</v>
      </c>
      <c r="Q70" s="75"/>
      <c r="R70" s="75" t="s">
        <v>26</v>
      </c>
      <c r="S70" s="75" t="s">
        <v>26</v>
      </c>
      <c r="T70" s="75" t="s">
        <v>26</v>
      </c>
    </row>
    <row r="71" spans="1:23" ht="15.75" thickBot="1" x14ac:dyDescent="0.3">
      <c r="A71" s="6"/>
      <c r="B71" s="7"/>
      <c r="C71" s="5"/>
      <c r="D71" s="34" t="s">
        <v>578</v>
      </c>
      <c r="E71" s="5" t="s">
        <v>354</v>
      </c>
      <c r="F71" s="214" t="s">
        <v>569</v>
      </c>
      <c r="G71" s="181" t="s">
        <v>578</v>
      </c>
      <c r="H71" s="237" t="s">
        <v>612</v>
      </c>
      <c r="I71" s="34" t="s">
        <v>578</v>
      </c>
      <c r="J71" s="5" t="s">
        <v>354</v>
      </c>
      <c r="K71" s="227" t="s">
        <v>982</v>
      </c>
      <c r="L71" s="227" t="s">
        <v>983</v>
      </c>
      <c r="M71" s="75" t="s">
        <v>26</v>
      </c>
      <c r="N71" s="75" t="s">
        <v>26</v>
      </c>
      <c r="O71" s="75"/>
      <c r="P71" s="75" t="s">
        <v>26</v>
      </c>
      <c r="Q71" s="75"/>
      <c r="R71" s="75" t="s">
        <v>26</v>
      </c>
      <c r="S71" s="75" t="s">
        <v>26</v>
      </c>
      <c r="T71" s="75" t="s">
        <v>26</v>
      </c>
    </row>
    <row r="72" spans="1:23" ht="15.75" thickBot="1" x14ac:dyDescent="0.3">
      <c r="A72" s="6"/>
      <c r="B72" s="7"/>
      <c r="C72" s="5"/>
      <c r="D72" s="32" t="s">
        <v>604</v>
      </c>
      <c r="E72" s="5" t="s">
        <v>354</v>
      </c>
      <c r="F72" s="214" t="s">
        <v>569</v>
      </c>
      <c r="G72" s="181" t="s">
        <v>604</v>
      </c>
      <c r="H72" s="237" t="s">
        <v>598</v>
      </c>
      <c r="I72" s="34" t="s">
        <v>604</v>
      </c>
      <c r="J72" s="5" t="s">
        <v>354</v>
      </c>
      <c r="K72" s="227" t="s">
        <v>982</v>
      </c>
      <c r="L72" s="227" t="s">
        <v>983</v>
      </c>
      <c r="M72" s="75" t="s">
        <v>26</v>
      </c>
      <c r="N72" s="75" t="s">
        <v>26</v>
      </c>
      <c r="O72" s="75"/>
      <c r="P72" s="75" t="s">
        <v>26</v>
      </c>
      <c r="Q72" s="75"/>
      <c r="R72" s="75" t="s">
        <v>26</v>
      </c>
      <c r="S72" s="75" t="s">
        <v>26</v>
      </c>
      <c r="T72" s="75" t="s">
        <v>26</v>
      </c>
    </row>
    <row r="73" spans="1:23" ht="15.75" thickBot="1" x14ac:dyDescent="0.3">
      <c r="A73" s="6"/>
      <c r="B73" s="7"/>
      <c r="C73" s="5"/>
      <c r="D73" s="34" t="s">
        <v>605</v>
      </c>
      <c r="E73" s="5" t="s">
        <v>354</v>
      </c>
      <c r="F73" s="214" t="s">
        <v>569</v>
      </c>
      <c r="G73" s="181" t="s">
        <v>605</v>
      </c>
      <c r="H73" s="237" t="s">
        <v>613</v>
      </c>
      <c r="I73" s="34" t="s">
        <v>605</v>
      </c>
      <c r="J73" s="5" t="s">
        <v>354</v>
      </c>
      <c r="K73" s="227" t="s">
        <v>982</v>
      </c>
      <c r="L73" s="227" t="s">
        <v>983</v>
      </c>
      <c r="M73" s="75" t="s">
        <v>26</v>
      </c>
      <c r="N73" s="75" t="s">
        <v>26</v>
      </c>
      <c r="O73" s="75"/>
      <c r="P73" s="75" t="s">
        <v>26</v>
      </c>
      <c r="Q73" s="75"/>
      <c r="R73" s="75" t="s">
        <v>26</v>
      </c>
      <c r="S73" s="75" t="s">
        <v>26</v>
      </c>
      <c r="T73" s="75" t="s">
        <v>26</v>
      </c>
    </row>
    <row r="74" spans="1:23" ht="15.75" thickBot="1" x14ac:dyDescent="0.3">
      <c r="A74" s="6"/>
      <c r="B74" s="7"/>
      <c r="C74" s="5"/>
      <c r="D74" s="32" t="s">
        <v>606</v>
      </c>
      <c r="E74" s="5" t="s">
        <v>354</v>
      </c>
      <c r="F74" s="214" t="s">
        <v>569</v>
      </c>
      <c r="G74" s="181" t="s">
        <v>606</v>
      </c>
      <c r="H74" s="237" t="s">
        <v>614</v>
      </c>
      <c r="I74" s="34" t="s">
        <v>606</v>
      </c>
      <c r="J74" s="5" t="s">
        <v>354</v>
      </c>
      <c r="K74" s="227" t="s">
        <v>982</v>
      </c>
      <c r="L74" s="227" t="s">
        <v>983</v>
      </c>
      <c r="M74" s="75" t="s">
        <v>26</v>
      </c>
      <c r="N74" s="75" t="s">
        <v>26</v>
      </c>
      <c r="O74" s="75"/>
      <c r="P74" s="75" t="s">
        <v>26</v>
      </c>
      <c r="Q74" s="75"/>
      <c r="R74" s="75" t="s">
        <v>26</v>
      </c>
      <c r="S74" s="75" t="s">
        <v>26</v>
      </c>
      <c r="T74" s="75" t="s">
        <v>26</v>
      </c>
    </row>
    <row r="75" spans="1:23" ht="15.75" thickBot="1" x14ac:dyDescent="0.3">
      <c r="A75" s="6"/>
      <c r="B75" s="7"/>
      <c r="C75" s="5"/>
      <c r="D75" s="34" t="s">
        <v>607</v>
      </c>
      <c r="E75" s="5" t="s">
        <v>354</v>
      </c>
      <c r="F75" s="214" t="s">
        <v>569</v>
      </c>
      <c r="G75" s="181" t="s">
        <v>607</v>
      </c>
      <c r="H75" s="237" t="s">
        <v>615</v>
      </c>
      <c r="I75" s="34" t="s">
        <v>607</v>
      </c>
      <c r="J75" s="5" t="s">
        <v>354</v>
      </c>
      <c r="K75" s="227" t="s">
        <v>982</v>
      </c>
      <c r="L75" s="227" t="s">
        <v>983</v>
      </c>
      <c r="M75" s="75" t="s">
        <v>26</v>
      </c>
      <c r="N75" s="75" t="s">
        <v>26</v>
      </c>
      <c r="O75" s="75"/>
      <c r="P75" s="75" t="s">
        <v>26</v>
      </c>
      <c r="Q75" s="75"/>
      <c r="R75" s="75" t="s">
        <v>26</v>
      </c>
      <c r="S75" s="75" t="s">
        <v>26</v>
      </c>
      <c r="T75" s="75" t="s">
        <v>26</v>
      </c>
    </row>
    <row r="76" spans="1:23" ht="15.75" thickBot="1" x14ac:dyDescent="0.3">
      <c r="A76" s="6"/>
      <c r="B76" s="7"/>
      <c r="C76" s="5"/>
      <c r="D76" s="32" t="s">
        <v>556</v>
      </c>
      <c r="E76" s="5" t="s">
        <v>354</v>
      </c>
      <c r="F76" s="214" t="s">
        <v>569</v>
      </c>
      <c r="G76" s="181" t="s">
        <v>608</v>
      </c>
      <c r="H76" s="237" t="s">
        <v>508</v>
      </c>
      <c r="I76" s="34" t="s">
        <v>608</v>
      </c>
      <c r="J76" s="5" t="s">
        <v>354</v>
      </c>
      <c r="K76" s="227" t="s">
        <v>982</v>
      </c>
      <c r="L76" s="227" t="s">
        <v>983</v>
      </c>
      <c r="M76" s="75" t="s">
        <v>26</v>
      </c>
      <c r="N76" s="75" t="s">
        <v>26</v>
      </c>
      <c r="O76" s="75"/>
      <c r="P76" s="75" t="s">
        <v>26</v>
      </c>
      <c r="Q76" s="75"/>
      <c r="R76" s="75" t="s">
        <v>26</v>
      </c>
      <c r="S76" s="75" t="s">
        <v>26</v>
      </c>
      <c r="T76" s="75" t="s">
        <v>26</v>
      </c>
    </row>
    <row r="77" spans="1:23" ht="15.75" thickBot="1" x14ac:dyDescent="0.3">
      <c r="B77" s="7"/>
      <c r="C77" s="5"/>
      <c r="D77" s="34" t="s">
        <v>578</v>
      </c>
      <c r="E77" s="5" t="s">
        <v>354</v>
      </c>
      <c r="F77" s="222" t="s">
        <v>569</v>
      </c>
      <c r="G77" s="181" t="s">
        <v>609</v>
      </c>
      <c r="H77" s="237" t="s">
        <v>616</v>
      </c>
      <c r="I77" s="34" t="s">
        <v>609</v>
      </c>
      <c r="J77" s="5" t="s">
        <v>354</v>
      </c>
      <c r="K77" s="227" t="s">
        <v>982</v>
      </c>
      <c r="L77" s="227" t="s">
        <v>983</v>
      </c>
      <c r="M77" s="75" t="s">
        <v>26</v>
      </c>
      <c r="N77" s="75" t="s">
        <v>26</v>
      </c>
      <c r="O77" s="75"/>
      <c r="P77" s="75" t="s">
        <v>26</v>
      </c>
      <c r="Q77" s="75"/>
      <c r="R77" s="75" t="s">
        <v>26</v>
      </c>
      <c r="S77" s="75" t="s">
        <v>26</v>
      </c>
      <c r="T77" s="75" t="s">
        <v>26</v>
      </c>
    </row>
    <row r="78" spans="1:23" x14ac:dyDescent="0.25">
      <c r="B78" s="5" t="s">
        <v>561</v>
      </c>
      <c r="C78" s="467" t="s">
        <v>562</v>
      </c>
      <c r="D78" s="40" t="s">
        <v>965</v>
      </c>
      <c r="E78" s="5" t="s">
        <v>356</v>
      </c>
      <c r="F78" s="221" t="s">
        <v>571</v>
      </c>
      <c r="G78" s="182" t="s">
        <v>563</v>
      </c>
      <c r="H78" s="41" t="s">
        <v>586</v>
      </c>
      <c r="I78" s="40" t="s">
        <v>563</v>
      </c>
      <c r="J78" s="5" t="s">
        <v>356</v>
      </c>
      <c r="K78" s="229" t="s">
        <v>953</v>
      </c>
      <c r="L78" s="229" t="s">
        <v>984</v>
      </c>
      <c r="M78" s="76"/>
      <c r="N78" s="76" t="s">
        <v>26</v>
      </c>
      <c r="O78" s="76"/>
      <c r="P78" s="76" t="s">
        <v>26</v>
      </c>
      <c r="Q78" s="76"/>
      <c r="R78" s="76" t="s">
        <v>26</v>
      </c>
      <c r="S78" s="76" t="s">
        <v>26</v>
      </c>
      <c r="T78" s="76" t="s">
        <v>26</v>
      </c>
    </row>
    <row r="79" spans="1:23" x14ac:dyDescent="0.25">
      <c r="B79" s="7"/>
      <c r="C79" s="467"/>
      <c r="D79" s="38" t="s">
        <v>966</v>
      </c>
      <c r="E79" s="5" t="s">
        <v>356</v>
      </c>
      <c r="F79" s="213" t="s">
        <v>571</v>
      </c>
      <c r="G79" s="183" t="s">
        <v>564</v>
      </c>
      <c r="H79" s="39" t="s">
        <v>587</v>
      </c>
      <c r="I79" s="38" t="s">
        <v>564</v>
      </c>
      <c r="J79" s="5" t="s">
        <v>356</v>
      </c>
      <c r="K79" s="229" t="s">
        <v>953</v>
      </c>
      <c r="L79" s="229" t="s">
        <v>984</v>
      </c>
      <c r="M79" s="76"/>
      <c r="N79" s="76" t="s">
        <v>26</v>
      </c>
      <c r="O79" s="76"/>
      <c r="P79" s="76" t="s">
        <v>26</v>
      </c>
      <c r="Q79" s="76"/>
      <c r="R79" s="76" t="s">
        <v>26</v>
      </c>
      <c r="S79" s="76" t="s">
        <v>26</v>
      </c>
      <c r="T79" s="76" t="s">
        <v>26</v>
      </c>
    </row>
    <row r="80" spans="1:23" ht="15.75" thickBot="1" x14ac:dyDescent="0.3">
      <c r="B80" s="7"/>
      <c r="C80" s="5"/>
      <c r="D80" s="38" t="s">
        <v>967</v>
      </c>
      <c r="E80" s="5" t="s">
        <v>356</v>
      </c>
      <c r="F80" s="213" t="s">
        <v>571</v>
      </c>
      <c r="G80" s="183" t="s">
        <v>565</v>
      </c>
      <c r="H80" s="39" t="s">
        <v>588</v>
      </c>
      <c r="I80" s="42" t="s">
        <v>565</v>
      </c>
      <c r="J80" s="5" t="s">
        <v>356</v>
      </c>
      <c r="K80" s="229" t="s">
        <v>953</v>
      </c>
      <c r="L80" s="229" t="s">
        <v>984</v>
      </c>
      <c r="M80" s="76"/>
      <c r="N80" s="76" t="s">
        <v>26</v>
      </c>
      <c r="O80" s="76"/>
      <c r="P80" s="76" t="s">
        <v>26</v>
      </c>
      <c r="Q80" s="76"/>
      <c r="R80" s="76" t="s">
        <v>26</v>
      </c>
      <c r="S80" s="76" t="s">
        <v>26</v>
      </c>
      <c r="T80" s="76" t="s">
        <v>26</v>
      </c>
    </row>
    <row r="81" spans="1:23" ht="15.75" thickBot="1" x14ac:dyDescent="0.3">
      <c r="B81" s="5"/>
      <c r="C81" s="5"/>
      <c r="D81" s="51" t="s">
        <v>563</v>
      </c>
      <c r="E81" s="5" t="s">
        <v>358</v>
      </c>
      <c r="F81" s="219" t="s">
        <v>573</v>
      </c>
      <c r="G81" s="184" t="s">
        <v>566</v>
      </c>
      <c r="H81" s="234" t="s">
        <v>574</v>
      </c>
      <c r="I81" s="51" t="s">
        <v>566</v>
      </c>
      <c r="J81" s="5" t="s">
        <v>358</v>
      </c>
      <c r="K81" s="231" t="s">
        <v>953</v>
      </c>
      <c r="L81" s="231" t="s">
        <v>984</v>
      </c>
      <c r="M81" s="79"/>
      <c r="N81" s="79" t="s">
        <v>26</v>
      </c>
      <c r="O81" s="79"/>
      <c r="P81" s="79" t="s">
        <v>26</v>
      </c>
      <c r="Q81" s="79"/>
      <c r="R81" s="79" t="s">
        <v>26</v>
      </c>
      <c r="S81" s="79" t="s">
        <v>26</v>
      </c>
      <c r="T81" s="79" t="s">
        <v>26</v>
      </c>
    </row>
    <row r="82" spans="1:23" ht="15.75" thickBot="1" x14ac:dyDescent="0.3">
      <c r="B82" s="5"/>
      <c r="C82" s="5"/>
      <c r="D82" s="47" t="s">
        <v>564</v>
      </c>
      <c r="E82" s="5" t="s">
        <v>358</v>
      </c>
      <c r="F82" s="216" t="s">
        <v>573</v>
      </c>
      <c r="G82" s="184" t="s">
        <v>567</v>
      </c>
      <c r="H82" s="235" t="s">
        <v>575</v>
      </c>
      <c r="I82" s="47" t="s">
        <v>567</v>
      </c>
      <c r="J82" s="5" t="s">
        <v>358</v>
      </c>
      <c r="K82" s="231" t="s">
        <v>953</v>
      </c>
      <c r="L82" s="231" t="s">
        <v>984</v>
      </c>
      <c r="M82" s="79"/>
      <c r="N82" s="79" t="s">
        <v>26</v>
      </c>
      <c r="O82" s="79"/>
      <c r="P82" s="79" t="s">
        <v>26</v>
      </c>
      <c r="Q82" s="79"/>
      <c r="R82" s="79" t="s">
        <v>26</v>
      </c>
      <c r="S82" s="79" t="s">
        <v>26</v>
      </c>
      <c r="T82" s="79" t="s">
        <v>26</v>
      </c>
    </row>
    <row r="83" spans="1:23" ht="15.75" thickBot="1" x14ac:dyDescent="0.3">
      <c r="B83" s="5"/>
      <c r="C83" s="5"/>
      <c r="D83" s="51" t="s">
        <v>565</v>
      </c>
      <c r="E83" s="5" t="s">
        <v>358</v>
      </c>
      <c r="F83" s="216" t="s">
        <v>573</v>
      </c>
      <c r="G83" s="184" t="s">
        <v>568</v>
      </c>
      <c r="H83" s="235" t="s">
        <v>576</v>
      </c>
      <c r="I83" s="47" t="s">
        <v>568</v>
      </c>
      <c r="J83" s="5" t="s">
        <v>358</v>
      </c>
      <c r="K83" s="231" t="s">
        <v>475</v>
      </c>
      <c r="L83" s="231" t="s">
        <v>984</v>
      </c>
      <c r="M83" s="79"/>
      <c r="N83" s="79" t="s">
        <v>26</v>
      </c>
      <c r="O83" s="79"/>
      <c r="P83" s="79" t="s">
        <v>26</v>
      </c>
      <c r="Q83" s="79"/>
      <c r="R83" s="79" t="s">
        <v>26</v>
      </c>
      <c r="S83" s="79" t="s">
        <v>26</v>
      </c>
      <c r="T83" s="79" t="s">
        <v>26</v>
      </c>
    </row>
    <row r="84" spans="1:23" ht="15.75" thickBot="1" x14ac:dyDescent="0.3">
      <c r="B84" s="5"/>
      <c r="C84" s="5"/>
      <c r="D84" s="49" t="s">
        <v>968</v>
      </c>
      <c r="E84" s="5" t="s">
        <v>358</v>
      </c>
      <c r="F84" s="217" t="s">
        <v>573</v>
      </c>
      <c r="G84" s="320" t="s">
        <v>579</v>
      </c>
      <c r="H84" s="317" t="s">
        <v>577</v>
      </c>
      <c r="I84" s="49" t="s">
        <v>579</v>
      </c>
      <c r="J84" s="5" t="s">
        <v>358</v>
      </c>
      <c r="K84" s="231" t="s">
        <v>953</v>
      </c>
      <c r="L84" s="231" t="s">
        <v>984</v>
      </c>
      <c r="M84" s="79"/>
      <c r="N84" s="79" t="s">
        <v>26</v>
      </c>
      <c r="O84" s="79"/>
      <c r="P84" s="79" t="s">
        <v>26</v>
      </c>
      <c r="Q84" s="79"/>
      <c r="R84" s="79" t="s">
        <v>26</v>
      </c>
      <c r="S84" s="79" t="s">
        <v>26</v>
      </c>
      <c r="T84" s="79" t="s">
        <v>26</v>
      </c>
    </row>
    <row r="85" spans="1:23" s="243" customFormat="1" ht="15.75" thickBot="1" x14ac:dyDescent="0.3">
      <c r="B85" s="311"/>
      <c r="C85" s="293"/>
      <c r="D85" s="314"/>
      <c r="E85" s="312"/>
      <c r="F85" s="318"/>
      <c r="G85" s="314"/>
      <c r="H85" s="98"/>
      <c r="I85" s="319"/>
      <c r="J85" s="312"/>
      <c r="K85" s="315"/>
      <c r="L85" s="315"/>
      <c r="M85" s="313"/>
      <c r="N85" s="294"/>
      <c r="O85" s="294"/>
      <c r="P85" s="294"/>
      <c r="Q85" s="294"/>
      <c r="R85" s="294"/>
      <c r="S85" s="294"/>
      <c r="T85" s="294"/>
      <c r="V85" t="s">
        <v>961</v>
      </c>
      <c r="W85"/>
    </row>
    <row r="86" spans="1:23" ht="15.75" thickBot="1" x14ac:dyDescent="0.3">
      <c r="B86" s="179"/>
      <c r="C86" s="179"/>
      <c r="D86" s="179" t="s">
        <v>50</v>
      </c>
      <c r="E86" s="179" t="s">
        <v>50</v>
      </c>
      <c r="F86" s="115" t="s">
        <v>50</v>
      </c>
      <c r="G86" s="115" t="s">
        <v>50</v>
      </c>
      <c r="H86" s="83" t="s">
        <v>50</v>
      </c>
      <c r="I86" s="179" t="s">
        <v>50</v>
      </c>
      <c r="J86" s="179" t="s">
        <v>50</v>
      </c>
      <c r="K86" s="316" t="s">
        <v>50</v>
      </c>
      <c r="L86" s="316" t="s">
        <v>50</v>
      </c>
      <c r="M86" s="85"/>
      <c r="N86" s="85"/>
      <c r="O86" s="85"/>
      <c r="P86" s="85"/>
      <c r="Q86" s="85"/>
      <c r="R86" s="85"/>
      <c r="S86" s="85"/>
      <c r="V86" t="s">
        <v>50</v>
      </c>
      <c r="W86" t="s">
        <v>50</v>
      </c>
    </row>
    <row r="87" spans="1:23" x14ac:dyDescent="0.25">
      <c r="A87" s="6" t="s">
        <v>549</v>
      </c>
      <c r="B87" s="5" t="s">
        <v>552</v>
      </c>
      <c r="C87" s="467" t="s">
        <v>553</v>
      </c>
      <c r="D87" s="26" t="s">
        <v>557</v>
      </c>
      <c r="E87" s="5" t="s">
        <v>355</v>
      </c>
      <c r="F87" s="223" t="s">
        <v>570</v>
      </c>
      <c r="G87" s="26" t="s">
        <v>557</v>
      </c>
      <c r="H87" s="27" t="s">
        <v>595</v>
      </c>
      <c r="I87" s="26" t="s">
        <v>557</v>
      </c>
      <c r="J87" s="5" t="s">
        <v>355</v>
      </c>
      <c r="K87" s="228" t="s">
        <v>985</v>
      </c>
      <c r="L87" s="228" t="s">
        <v>619</v>
      </c>
      <c r="M87" s="77" t="s">
        <v>26</v>
      </c>
      <c r="N87" s="77" t="s">
        <v>26</v>
      </c>
      <c r="O87" s="77"/>
      <c r="P87" s="77" t="s">
        <v>26</v>
      </c>
      <c r="Q87" s="77" t="s">
        <v>26</v>
      </c>
      <c r="R87" s="77"/>
      <c r="S87" s="77"/>
      <c r="T87" s="77" t="s">
        <v>26</v>
      </c>
      <c r="V87" s="336" t="s">
        <v>477</v>
      </c>
      <c r="W87" s="301" t="s">
        <v>963</v>
      </c>
    </row>
    <row r="88" spans="1:23" ht="15.75" thickBot="1" x14ac:dyDescent="0.3">
      <c r="B88" s="7"/>
      <c r="C88" s="467"/>
      <c r="D88" s="28" t="s">
        <v>558</v>
      </c>
      <c r="E88" s="5" t="s">
        <v>355</v>
      </c>
      <c r="F88" s="212" t="s">
        <v>570</v>
      </c>
      <c r="G88" s="28" t="s">
        <v>558</v>
      </c>
      <c r="H88" s="29" t="s">
        <v>596</v>
      </c>
      <c r="I88" s="28" t="s">
        <v>558</v>
      </c>
      <c r="J88" s="5" t="s">
        <v>355</v>
      </c>
      <c r="K88" s="228" t="s">
        <v>985</v>
      </c>
      <c r="L88" s="228" t="s">
        <v>619</v>
      </c>
      <c r="M88" s="77" t="s">
        <v>26</v>
      </c>
      <c r="N88" s="77" t="s">
        <v>26</v>
      </c>
      <c r="O88" s="77"/>
      <c r="P88" s="77" t="s">
        <v>26</v>
      </c>
      <c r="Q88" s="77" t="s">
        <v>26</v>
      </c>
      <c r="R88" s="77"/>
      <c r="S88" s="77"/>
      <c r="T88" s="77" t="s">
        <v>26</v>
      </c>
      <c r="V88" s="337" t="s">
        <v>434</v>
      </c>
      <c r="W88" s="338" t="s">
        <v>963</v>
      </c>
    </row>
    <row r="89" spans="1:23" x14ac:dyDescent="0.25">
      <c r="B89" s="5"/>
      <c r="C89" s="5"/>
      <c r="D89" s="28" t="s">
        <v>559</v>
      </c>
      <c r="E89" s="5" t="s">
        <v>355</v>
      </c>
      <c r="F89" s="212" t="s">
        <v>570</v>
      </c>
      <c r="G89" s="28" t="s">
        <v>559</v>
      </c>
      <c r="H89" s="29" t="s">
        <v>597</v>
      </c>
      <c r="I89" s="28" t="s">
        <v>559</v>
      </c>
      <c r="J89" s="5" t="s">
        <v>355</v>
      </c>
      <c r="K89" s="228" t="s">
        <v>985</v>
      </c>
      <c r="L89" s="228" t="s">
        <v>619</v>
      </c>
      <c r="M89" s="77" t="s">
        <v>26</v>
      </c>
      <c r="N89" s="77" t="s">
        <v>26</v>
      </c>
      <c r="O89" s="77"/>
      <c r="P89" s="77" t="s">
        <v>26</v>
      </c>
      <c r="Q89" s="77" t="s">
        <v>26</v>
      </c>
      <c r="R89" s="77"/>
      <c r="S89" s="77"/>
      <c r="T89" s="77" t="s">
        <v>26</v>
      </c>
    </row>
    <row r="90" spans="1:23" x14ac:dyDescent="0.25">
      <c r="B90" s="5"/>
      <c r="C90" s="5"/>
      <c r="D90" s="190" t="s">
        <v>560</v>
      </c>
      <c r="E90" s="5" t="s">
        <v>355</v>
      </c>
      <c r="F90" s="212" t="s">
        <v>570</v>
      </c>
      <c r="G90" s="190" t="s">
        <v>560</v>
      </c>
      <c r="H90" s="226" t="s">
        <v>598</v>
      </c>
      <c r="I90" s="190" t="s">
        <v>560</v>
      </c>
      <c r="J90" s="5" t="s">
        <v>355</v>
      </c>
      <c r="K90" s="228" t="s">
        <v>985</v>
      </c>
      <c r="L90" s="228" t="s">
        <v>619</v>
      </c>
      <c r="M90" s="77" t="s">
        <v>26</v>
      </c>
      <c r="N90" s="77" t="s">
        <v>26</v>
      </c>
      <c r="O90" s="77"/>
      <c r="P90" s="77" t="s">
        <v>26</v>
      </c>
      <c r="Q90" s="77" t="s">
        <v>26</v>
      </c>
      <c r="R90" s="77"/>
      <c r="S90" s="77"/>
      <c r="T90" s="77" t="s">
        <v>26</v>
      </c>
    </row>
    <row r="91" spans="1:23" x14ac:dyDescent="0.25">
      <c r="B91" s="5"/>
      <c r="C91" s="5"/>
      <c r="D91" s="28" t="s">
        <v>589</v>
      </c>
      <c r="E91" s="5" t="s">
        <v>355</v>
      </c>
      <c r="F91" s="212" t="s">
        <v>570</v>
      </c>
      <c r="G91" s="28" t="s">
        <v>589</v>
      </c>
      <c r="H91" s="226" t="s">
        <v>599</v>
      </c>
      <c r="I91" s="28" t="s">
        <v>589</v>
      </c>
      <c r="J91" s="5" t="s">
        <v>355</v>
      </c>
      <c r="K91" s="228" t="s">
        <v>985</v>
      </c>
      <c r="L91" s="228" t="s">
        <v>619</v>
      </c>
      <c r="M91" s="77" t="s">
        <v>26</v>
      </c>
      <c r="N91" s="77" t="s">
        <v>26</v>
      </c>
      <c r="O91" s="77"/>
      <c r="P91" s="77" t="s">
        <v>26</v>
      </c>
      <c r="Q91" s="77" t="s">
        <v>26</v>
      </c>
      <c r="R91" s="77"/>
      <c r="S91" s="77"/>
      <c r="T91" s="77" t="s">
        <v>26</v>
      </c>
    </row>
    <row r="92" spans="1:23" x14ac:dyDescent="0.25">
      <c r="B92" s="5"/>
      <c r="C92" s="5"/>
      <c r="D92" s="28" t="s">
        <v>590</v>
      </c>
      <c r="E92" s="5" t="s">
        <v>355</v>
      </c>
      <c r="F92" s="212" t="s">
        <v>570</v>
      </c>
      <c r="G92" s="28" t="s">
        <v>590</v>
      </c>
      <c r="H92" s="226" t="s">
        <v>600</v>
      </c>
      <c r="I92" s="28" t="s">
        <v>590</v>
      </c>
      <c r="J92" s="5" t="s">
        <v>355</v>
      </c>
      <c r="K92" s="228" t="s">
        <v>985</v>
      </c>
      <c r="L92" s="228" t="s">
        <v>619</v>
      </c>
      <c r="M92" s="77" t="s">
        <v>26</v>
      </c>
      <c r="N92" s="77" t="s">
        <v>26</v>
      </c>
      <c r="O92" s="77"/>
      <c r="P92" s="77" t="s">
        <v>26</v>
      </c>
      <c r="Q92" s="77" t="s">
        <v>26</v>
      </c>
      <c r="R92" s="77"/>
      <c r="S92" s="77"/>
      <c r="T92" s="77" t="s">
        <v>26</v>
      </c>
    </row>
    <row r="93" spans="1:23" x14ac:dyDescent="0.25">
      <c r="B93" s="5"/>
      <c r="C93" s="5"/>
      <c r="D93" s="190" t="s">
        <v>591</v>
      </c>
      <c r="E93" s="5" t="s">
        <v>355</v>
      </c>
      <c r="F93" s="212" t="s">
        <v>570</v>
      </c>
      <c r="G93" s="190" t="s">
        <v>591</v>
      </c>
      <c r="H93" s="226" t="s">
        <v>601</v>
      </c>
      <c r="I93" s="190" t="s">
        <v>591</v>
      </c>
      <c r="J93" s="5" t="s">
        <v>355</v>
      </c>
      <c r="K93" s="228" t="s">
        <v>985</v>
      </c>
      <c r="L93" s="228" t="s">
        <v>619</v>
      </c>
      <c r="M93" s="77" t="s">
        <v>26</v>
      </c>
      <c r="N93" s="77" t="s">
        <v>26</v>
      </c>
      <c r="O93" s="77"/>
      <c r="P93" s="77" t="s">
        <v>26</v>
      </c>
      <c r="Q93" s="77" t="s">
        <v>26</v>
      </c>
      <c r="R93" s="77"/>
      <c r="S93" s="77"/>
      <c r="T93" s="77" t="s">
        <v>26</v>
      </c>
    </row>
    <row r="94" spans="1:23" x14ac:dyDescent="0.25">
      <c r="B94" s="5"/>
      <c r="C94" s="5"/>
      <c r="D94" s="28" t="s">
        <v>592</v>
      </c>
      <c r="E94" s="5" t="s">
        <v>355</v>
      </c>
      <c r="F94" s="212" t="s">
        <v>570</v>
      </c>
      <c r="G94" s="28" t="s">
        <v>592</v>
      </c>
      <c r="H94" s="226" t="s">
        <v>602</v>
      </c>
      <c r="I94" s="28" t="s">
        <v>592</v>
      </c>
      <c r="J94" s="5" t="s">
        <v>355</v>
      </c>
      <c r="K94" s="228" t="s">
        <v>985</v>
      </c>
      <c r="L94" s="228" t="s">
        <v>619</v>
      </c>
      <c r="M94" s="77" t="s">
        <v>26</v>
      </c>
      <c r="N94" s="77" t="s">
        <v>26</v>
      </c>
      <c r="O94" s="77"/>
      <c r="P94" s="77" t="s">
        <v>26</v>
      </c>
      <c r="Q94" s="77" t="s">
        <v>26</v>
      </c>
      <c r="R94" s="77"/>
      <c r="S94" s="77"/>
      <c r="T94" s="77" t="s">
        <v>26</v>
      </c>
    </row>
    <row r="95" spans="1:23" x14ac:dyDescent="0.25">
      <c r="B95" s="5"/>
      <c r="C95" s="5"/>
      <c r="D95" s="28" t="s">
        <v>593</v>
      </c>
      <c r="E95" s="5" t="s">
        <v>355</v>
      </c>
      <c r="F95" s="212" t="s">
        <v>570</v>
      </c>
      <c r="G95" s="28" t="s">
        <v>593</v>
      </c>
      <c r="H95" s="226" t="s">
        <v>508</v>
      </c>
      <c r="I95" s="28" t="s">
        <v>593</v>
      </c>
      <c r="J95" s="5" t="s">
        <v>355</v>
      </c>
      <c r="K95" s="228" t="s">
        <v>985</v>
      </c>
      <c r="L95" s="228" t="s">
        <v>619</v>
      </c>
      <c r="M95" s="77" t="s">
        <v>26</v>
      </c>
      <c r="N95" s="77" t="s">
        <v>26</v>
      </c>
      <c r="O95" s="77"/>
      <c r="P95" s="77" t="s">
        <v>26</v>
      </c>
      <c r="Q95" s="77" t="s">
        <v>26</v>
      </c>
      <c r="R95" s="77"/>
      <c r="S95" s="77"/>
      <c r="T95" s="77" t="s">
        <v>26</v>
      </c>
    </row>
    <row r="96" spans="1:23" ht="15.75" thickBot="1" x14ac:dyDescent="0.3">
      <c r="B96" s="5"/>
      <c r="C96" s="5"/>
      <c r="D96" s="190" t="s">
        <v>594</v>
      </c>
      <c r="E96" s="5" t="s">
        <v>355</v>
      </c>
      <c r="F96" s="224" t="s">
        <v>570</v>
      </c>
      <c r="G96" s="190" t="s">
        <v>594</v>
      </c>
      <c r="H96" s="31" t="s">
        <v>603</v>
      </c>
      <c r="I96" s="190" t="s">
        <v>594</v>
      </c>
      <c r="J96" s="5" t="s">
        <v>355</v>
      </c>
      <c r="K96" s="228" t="s">
        <v>985</v>
      </c>
      <c r="L96" s="228" t="s">
        <v>619</v>
      </c>
      <c r="M96" s="77" t="s">
        <v>26</v>
      </c>
      <c r="N96" s="77" t="s">
        <v>26</v>
      </c>
      <c r="O96" s="77"/>
      <c r="P96" s="77" t="s">
        <v>26</v>
      </c>
      <c r="Q96" s="77" t="s">
        <v>26</v>
      </c>
      <c r="R96" s="77"/>
      <c r="S96" s="77"/>
      <c r="T96" s="77" t="s">
        <v>26</v>
      </c>
    </row>
    <row r="97" spans="1:23" x14ac:dyDescent="0.25">
      <c r="B97" s="5" t="s">
        <v>561</v>
      </c>
      <c r="C97" s="467" t="s">
        <v>562</v>
      </c>
      <c r="D97" s="40" t="s">
        <v>965</v>
      </c>
      <c r="E97" s="5" t="s">
        <v>356</v>
      </c>
      <c r="F97" s="221" t="s">
        <v>571</v>
      </c>
      <c r="G97" s="40" t="s">
        <v>965</v>
      </c>
      <c r="H97" s="41" t="s">
        <v>586</v>
      </c>
      <c r="I97" s="40" t="s">
        <v>965</v>
      </c>
      <c r="J97" s="5" t="s">
        <v>356</v>
      </c>
      <c r="K97" s="229" t="s">
        <v>985</v>
      </c>
      <c r="L97" s="229" t="s">
        <v>618</v>
      </c>
      <c r="M97" s="76" t="s">
        <v>26</v>
      </c>
      <c r="N97" s="76" t="s">
        <v>26</v>
      </c>
      <c r="O97" s="76"/>
      <c r="P97" s="76" t="s">
        <v>26</v>
      </c>
      <c r="Q97" s="76" t="s">
        <v>26</v>
      </c>
      <c r="R97" s="76"/>
      <c r="S97" s="76"/>
      <c r="T97" s="76" t="s">
        <v>26</v>
      </c>
    </row>
    <row r="98" spans="1:23" x14ac:dyDescent="0.25">
      <c r="B98" s="7"/>
      <c r="C98" s="467"/>
      <c r="D98" s="38" t="s">
        <v>966</v>
      </c>
      <c r="E98" s="5" t="s">
        <v>356</v>
      </c>
      <c r="F98" s="213" t="s">
        <v>571</v>
      </c>
      <c r="G98" s="38" t="s">
        <v>966</v>
      </c>
      <c r="H98" s="39" t="s">
        <v>587</v>
      </c>
      <c r="I98" s="38" t="s">
        <v>966</v>
      </c>
      <c r="J98" s="5" t="s">
        <v>356</v>
      </c>
      <c r="K98" s="229" t="s">
        <v>985</v>
      </c>
      <c r="L98" s="229" t="s">
        <v>618</v>
      </c>
      <c r="M98" s="76" t="s">
        <v>26</v>
      </c>
      <c r="N98" s="76" t="s">
        <v>26</v>
      </c>
      <c r="O98" s="76"/>
      <c r="P98" s="76" t="s">
        <v>26</v>
      </c>
      <c r="Q98" s="76" t="s">
        <v>26</v>
      </c>
      <c r="R98" s="76"/>
      <c r="S98" s="76"/>
      <c r="T98" s="76" t="s">
        <v>26</v>
      </c>
    </row>
    <row r="99" spans="1:23" ht="15.75" thickBot="1" x14ac:dyDescent="0.3">
      <c r="B99" s="7"/>
      <c r="C99" s="5"/>
      <c r="D99" s="38" t="s">
        <v>967</v>
      </c>
      <c r="E99" s="5" t="s">
        <v>356</v>
      </c>
      <c r="F99" s="213" t="s">
        <v>571</v>
      </c>
      <c r="G99" s="38" t="s">
        <v>967</v>
      </c>
      <c r="H99" s="39" t="s">
        <v>588</v>
      </c>
      <c r="I99" s="38" t="s">
        <v>967</v>
      </c>
      <c r="J99" s="5" t="s">
        <v>356</v>
      </c>
      <c r="K99" s="229" t="s">
        <v>985</v>
      </c>
      <c r="L99" s="229" t="s">
        <v>618</v>
      </c>
      <c r="M99" s="76" t="s">
        <v>26</v>
      </c>
      <c r="N99" s="76" t="s">
        <v>26</v>
      </c>
      <c r="O99" s="76"/>
      <c r="P99" s="76" t="s">
        <v>26</v>
      </c>
      <c r="Q99" s="76" t="s">
        <v>26</v>
      </c>
      <c r="R99" s="76"/>
      <c r="S99" s="76"/>
      <c r="T99" s="76" t="s">
        <v>26</v>
      </c>
    </row>
    <row r="100" spans="1:23" x14ac:dyDescent="0.25">
      <c r="B100" s="5"/>
      <c r="C100" s="5"/>
      <c r="D100" s="192" t="s">
        <v>969</v>
      </c>
      <c r="E100" s="5" t="s">
        <v>357</v>
      </c>
      <c r="F100" s="220" t="s">
        <v>572</v>
      </c>
      <c r="G100" s="192" t="s">
        <v>969</v>
      </c>
      <c r="H100" s="45" t="s">
        <v>580</v>
      </c>
      <c r="I100" s="192" t="s">
        <v>969</v>
      </c>
      <c r="J100" s="5" t="s">
        <v>357</v>
      </c>
      <c r="K100" s="230" t="s">
        <v>434</v>
      </c>
      <c r="L100" s="230" t="s">
        <v>620</v>
      </c>
      <c r="M100" s="78" t="s">
        <v>26</v>
      </c>
      <c r="N100" s="78" t="s">
        <v>26</v>
      </c>
      <c r="O100" s="78"/>
      <c r="P100" s="78" t="s">
        <v>26</v>
      </c>
      <c r="Q100" s="78" t="s">
        <v>26</v>
      </c>
      <c r="R100" s="78"/>
      <c r="S100" s="78"/>
      <c r="T100" s="78" t="s">
        <v>26</v>
      </c>
    </row>
    <row r="101" spans="1:23" x14ac:dyDescent="0.25">
      <c r="B101" s="5"/>
      <c r="C101" s="5"/>
      <c r="D101" s="192" t="s">
        <v>970</v>
      </c>
      <c r="E101" s="5" t="s">
        <v>357</v>
      </c>
      <c r="F101" s="215" t="s">
        <v>572</v>
      </c>
      <c r="G101" s="192" t="s">
        <v>970</v>
      </c>
      <c r="H101" s="44" t="s">
        <v>581</v>
      </c>
      <c r="I101" s="192" t="s">
        <v>970</v>
      </c>
      <c r="J101" s="5" t="s">
        <v>357</v>
      </c>
      <c r="K101" s="230" t="s">
        <v>434</v>
      </c>
      <c r="L101" s="230" t="s">
        <v>620</v>
      </c>
      <c r="M101" s="78" t="s">
        <v>26</v>
      </c>
      <c r="N101" s="78" t="s">
        <v>26</v>
      </c>
      <c r="O101" s="78"/>
      <c r="P101" s="78" t="s">
        <v>26</v>
      </c>
      <c r="Q101" s="78" t="s">
        <v>26</v>
      </c>
      <c r="R101" s="78"/>
      <c r="S101" s="78"/>
      <c r="T101" s="78" t="s">
        <v>26</v>
      </c>
    </row>
    <row r="102" spans="1:23" x14ac:dyDescent="0.25">
      <c r="B102" s="5"/>
      <c r="C102" s="5"/>
      <c r="D102" s="192" t="s">
        <v>971</v>
      </c>
      <c r="E102" s="5" t="s">
        <v>357</v>
      </c>
      <c r="F102" s="215" t="s">
        <v>572</v>
      </c>
      <c r="G102" s="192" t="s">
        <v>971</v>
      </c>
      <c r="H102" s="44" t="s">
        <v>582</v>
      </c>
      <c r="I102" s="192" t="s">
        <v>971</v>
      </c>
      <c r="J102" s="5" t="s">
        <v>357</v>
      </c>
      <c r="K102" s="230" t="s">
        <v>434</v>
      </c>
      <c r="L102" s="230" t="s">
        <v>620</v>
      </c>
      <c r="M102" s="78" t="s">
        <v>26</v>
      </c>
      <c r="N102" s="78" t="s">
        <v>26</v>
      </c>
      <c r="O102" s="78"/>
      <c r="P102" s="78" t="s">
        <v>26</v>
      </c>
      <c r="Q102" s="78" t="s">
        <v>26</v>
      </c>
      <c r="R102" s="78"/>
      <c r="S102" s="78"/>
      <c r="T102" s="78" t="s">
        <v>26</v>
      </c>
    </row>
    <row r="103" spans="1:23" x14ac:dyDescent="0.25">
      <c r="B103" s="5"/>
      <c r="C103" s="5"/>
      <c r="D103" s="192" t="s">
        <v>972</v>
      </c>
      <c r="E103" s="5" t="s">
        <v>357</v>
      </c>
      <c r="F103" s="215" t="s">
        <v>572</v>
      </c>
      <c r="G103" s="192" t="s">
        <v>972</v>
      </c>
      <c r="H103" s="225" t="s">
        <v>583</v>
      </c>
      <c r="I103" s="192" t="s">
        <v>972</v>
      </c>
      <c r="J103" s="5" t="s">
        <v>357</v>
      </c>
      <c r="K103" s="230" t="s">
        <v>434</v>
      </c>
      <c r="L103" s="230" t="s">
        <v>620</v>
      </c>
      <c r="M103" s="78" t="s">
        <v>26</v>
      </c>
      <c r="N103" s="78" t="s">
        <v>26</v>
      </c>
      <c r="O103" s="78"/>
      <c r="P103" s="78" t="s">
        <v>26</v>
      </c>
      <c r="Q103" s="78" t="s">
        <v>26</v>
      </c>
      <c r="R103" s="78"/>
      <c r="S103" s="78"/>
      <c r="T103" s="78" t="s">
        <v>26</v>
      </c>
    </row>
    <row r="104" spans="1:23" x14ac:dyDescent="0.25">
      <c r="B104" s="5"/>
      <c r="C104" s="5"/>
      <c r="D104" s="192" t="s">
        <v>973</v>
      </c>
      <c r="E104" s="5" t="s">
        <v>357</v>
      </c>
      <c r="F104" s="215" t="s">
        <v>572</v>
      </c>
      <c r="G104" s="192" t="s">
        <v>973</v>
      </c>
      <c r="H104" s="225" t="s">
        <v>584</v>
      </c>
      <c r="I104" s="192" t="s">
        <v>973</v>
      </c>
      <c r="J104" s="5" t="s">
        <v>357</v>
      </c>
      <c r="K104" s="230" t="s">
        <v>434</v>
      </c>
      <c r="L104" s="230" t="s">
        <v>620</v>
      </c>
      <c r="M104" s="78" t="s">
        <v>26</v>
      </c>
      <c r="N104" s="78" t="s">
        <v>26</v>
      </c>
      <c r="O104" s="78"/>
      <c r="P104" s="78" t="s">
        <v>26</v>
      </c>
      <c r="Q104" s="78" t="s">
        <v>26</v>
      </c>
      <c r="R104" s="78"/>
      <c r="S104" s="78"/>
      <c r="T104" s="78" t="s">
        <v>26</v>
      </c>
    </row>
    <row r="105" spans="1:23" ht="15.75" thickBot="1" x14ac:dyDescent="0.3">
      <c r="B105" s="5"/>
      <c r="C105" s="5"/>
      <c r="D105" s="192" t="s">
        <v>974</v>
      </c>
      <c r="E105" s="5" t="s">
        <v>357</v>
      </c>
      <c r="F105" s="218" t="s">
        <v>572</v>
      </c>
      <c r="G105" s="192" t="s">
        <v>974</v>
      </c>
      <c r="H105" s="46" t="s">
        <v>585</v>
      </c>
      <c r="I105" s="192" t="s">
        <v>974</v>
      </c>
      <c r="J105" s="5" t="s">
        <v>357</v>
      </c>
      <c r="K105" s="230" t="s">
        <v>434</v>
      </c>
      <c r="L105" s="230" t="s">
        <v>620</v>
      </c>
      <c r="M105" s="78" t="s">
        <v>26</v>
      </c>
      <c r="N105" s="78" t="s">
        <v>26</v>
      </c>
      <c r="O105" s="78"/>
      <c r="P105" s="78" t="s">
        <v>26</v>
      </c>
      <c r="Q105" s="78" t="s">
        <v>26</v>
      </c>
      <c r="R105" s="78"/>
      <c r="S105" s="78"/>
      <c r="T105" s="78" t="s">
        <v>26</v>
      </c>
    </row>
    <row r="106" spans="1:23" x14ac:dyDescent="0.25">
      <c r="B106" s="5"/>
      <c r="C106" s="5"/>
      <c r="D106" s="51" t="s">
        <v>563</v>
      </c>
      <c r="E106" s="5" t="s">
        <v>358</v>
      </c>
      <c r="F106" s="219" t="s">
        <v>573</v>
      </c>
      <c r="G106" s="51" t="s">
        <v>563</v>
      </c>
      <c r="H106" s="234" t="s">
        <v>574</v>
      </c>
      <c r="I106" s="51" t="s">
        <v>563</v>
      </c>
      <c r="J106" s="5" t="s">
        <v>358</v>
      </c>
      <c r="K106" s="231" t="s">
        <v>477</v>
      </c>
      <c r="L106" s="231" t="s">
        <v>544</v>
      </c>
      <c r="M106" s="79" t="s">
        <v>26</v>
      </c>
      <c r="N106" s="79" t="s">
        <v>26</v>
      </c>
      <c r="O106" s="79"/>
      <c r="P106" s="79" t="s">
        <v>26</v>
      </c>
      <c r="Q106" s="79" t="s">
        <v>26</v>
      </c>
      <c r="R106" s="79"/>
      <c r="S106" s="79"/>
      <c r="T106" s="79" t="s">
        <v>26</v>
      </c>
    </row>
    <row r="107" spans="1:23" ht="15.75" thickBot="1" x14ac:dyDescent="0.3">
      <c r="B107" s="5"/>
      <c r="C107" s="5"/>
      <c r="D107" s="47" t="s">
        <v>564</v>
      </c>
      <c r="E107" s="5" t="s">
        <v>358</v>
      </c>
      <c r="F107" s="216" t="s">
        <v>573</v>
      </c>
      <c r="G107" s="47" t="s">
        <v>564</v>
      </c>
      <c r="H107" s="235" t="s">
        <v>575</v>
      </c>
      <c r="I107" s="47" t="s">
        <v>564</v>
      </c>
      <c r="J107" s="5" t="s">
        <v>358</v>
      </c>
      <c r="K107" s="231" t="s">
        <v>477</v>
      </c>
      <c r="L107" s="231" t="s">
        <v>546</v>
      </c>
      <c r="M107" s="79" t="s">
        <v>26</v>
      </c>
      <c r="N107" s="79" t="s">
        <v>26</v>
      </c>
      <c r="O107" s="79"/>
      <c r="P107" s="79" t="s">
        <v>26</v>
      </c>
      <c r="Q107" s="79" t="s">
        <v>26</v>
      </c>
      <c r="R107" s="79"/>
      <c r="S107" s="79"/>
      <c r="T107" s="79" t="s">
        <v>26</v>
      </c>
    </row>
    <row r="108" spans="1:23" x14ac:dyDescent="0.25">
      <c r="B108" s="5"/>
      <c r="C108" s="5"/>
      <c r="D108" s="51" t="s">
        <v>565</v>
      </c>
      <c r="E108" s="5" t="s">
        <v>358</v>
      </c>
      <c r="F108" s="216" t="s">
        <v>573</v>
      </c>
      <c r="G108" s="51" t="s">
        <v>565</v>
      </c>
      <c r="H108" s="235" t="s">
        <v>576</v>
      </c>
      <c r="I108" s="51" t="s">
        <v>565</v>
      </c>
      <c r="J108" s="5" t="s">
        <v>358</v>
      </c>
      <c r="K108" s="231" t="s">
        <v>477</v>
      </c>
      <c r="L108" s="231" t="s">
        <v>545</v>
      </c>
      <c r="M108" s="79" t="s">
        <v>26</v>
      </c>
      <c r="N108" s="79" t="s">
        <v>26</v>
      </c>
      <c r="O108" s="79"/>
      <c r="P108" s="79" t="s">
        <v>26</v>
      </c>
      <c r="Q108" s="79" t="s">
        <v>26</v>
      </c>
      <c r="R108" s="79"/>
      <c r="S108" s="79"/>
      <c r="T108" s="79" t="s">
        <v>26</v>
      </c>
    </row>
    <row r="109" spans="1:23" ht="15.75" thickBot="1" x14ac:dyDescent="0.3">
      <c r="B109" s="5"/>
      <c r="C109" s="5"/>
      <c r="D109" s="49" t="s">
        <v>968</v>
      </c>
      <c r="E109" s="5" t="s">
        <v>358</v>
      </c>
      <c r="F109" s="217" t="s">
        <v>573</v>
      </c>
      <c r="G109" s="49" t="s">
        <v>968</v>
      </c>
      <c r="H109" s="317" t="s">
        <v>577</v>
      </c>
      <c r="I109" s="49" t="s">
        <v>968</v>
      </c>
      <c r="J109" s="5" t="s">
        <v>358</v>
      </c>
      <c r="K109" s="231" t="s">
        <v>477</v>
      </c>
      <c r="L109" s="231" t="s">
        <v>546</v>
      </c>
      <c r="M109" s="79" t="s">
        <v>26</v>
      </c>
      <c r="N109" s="79" t="s">
        <v>26</v>
      </c>
      <c r="O109" s="79"/>
      <c r="P109" s="79" t="s">
        <v>26</v>
      </c>
      <c r="Q109" s="79" t="s">
        <v>26</v>
      </c>
      <c r="R109" s="79"/>
      <c r="S109" s="79"/>
      <c r="T109" s="79" t="s">
        <v>26</v>
      </c>
    </row>
    <row r="110" spans="1:23" x14ac:dyDescent="0.25">
      <c r="V110" t="s">
        <v>961</v>
      </c>
    </row>
    <row r="111" spans="1:23" ht="15.75" thickBot="1" x14ac:dyDescent="0.3">
      <c r="B111" s="351"/>
      <c r="C111" s="351"/>
      <c r="D111" s="351" t="s">
        <v>50</v>
      </c>
      <c r="E111" s="351" t="s">
        <v>50</v>
      </c>
      <c r="F111" s="115" t="s">
        <v>50</v>
      </c>
      <c r="G111" s="115" t="s">
        <v>50</v>
      </c>
      <c r="H111" s="83" t="s">
        <v>50</v>
      </c>
      <c r="I111" s="351" t="s">
        <v>50</v>
      </c>
      <c r="J111" s="351" t="s">
        <v>50</v>
      </c>
      <c r="K111" s="316" t="s">
        <v>50</v>
      </c>
      <c r="L111" s="316" t="s">
        <v>50</v>
      </c>
      <c r="M111" s="85"/>
      <c r="N111" s="85"/>
      <c r="O111" s="85"/>
      <c r="P111" s="85"/>
      <c r="Q111" s="85"/>
      <c r="R111" s="85"/>
      <c r="S111" s="85"/>
      <c r="V111" t="s">
        <v>50</v>
      </c>
      <c r="W111" t="s">
        <v>50</v>
      </c>
    </row>
    <row r="112" spans="1:23" x14ac:dyDescent="0.25">
      <c r="A112" s="6" t="s">
        <v>550</v>
      </c>
      <c r="B112" s="5" t="s">
        <v>552</v>
      </c>
      <c r="C112" s="467" t="s">
        <v>553</v>
      </c>
      <c r="D112" s="26" t="s">
        <v>557</v>
      </c>
      <c r="E112" s="5" t="s">
        <v>355</v>
      </c>
      <c r="F112" s="223" t="s">
        <v>570</v>
      </c>
      <c r="G112" s="26" t="s">
        <v>557</v>
      </c>
      <c r="H112" s="27" t="s">
        <v>595</v>
      </c>
      <c r="I112" s="26" t="s">
        <v>557</v>
      </c>
      <c r="J112" s="5" t="s">
        <v>355</v>
      </c>
      <c r="K112" s="228" t="s">
        <v>477</v>
      </c>
      <c r="L112" s="228" t="s">
        <v>619</v>
      </c>
      <c r="M112" s="77" t="s">
        <v>26</v>
      </c>
      <c r="N112" s="77" t="s">
        <v>26</v>
      </c>
      <c r="O112" s="77"/>
      <c r="P112" s="77" t="s">
        <v>26</v>
      </c>
      <c r="Q112" s="77" t="s">
        <v>26</v>
      </c>
      <c r="R112" s="77"/>
      <c r="S112" s="77"/>
      <c r="T112" s="77" t="s">
        <v>26</v>
      </c>
      <c r="V112" s="336" t="s">
        <v>477</v>
      </c>
      <c r="W112" s="301" t="s">
        <v>963</v>
      </c>
    </row>
    <row r="113" spans="1:23" x14ac:dyDescent="0.25">
      <c r="A113" t="s">
        <v>975</v>
      </c>
      <c r="B113" s="7"/>
      <c r="C113" s="467"/>
      <c r="D113" s="28" t="s">
        <v>558</v>
      </c>
      <c r="E113" s="5" t="s">
        <v>355</v>
      </c>
      <c r="F113" s="212" t="s">
        <v>570</v>
      </c>
      <c r="G113" s="28" t="s">
        <v>558</v>
      </c>
      <c r="H113" s="29" t="s">
        <v>596</v>
      </c>
      <c r="I113" s="28" t="s">
        <v>558</v>
      </c>
      <c r="J113" s="5" t="s">
        <v>355</v>
      </c>
      <c r="K113" s="228" t="s">
        <v>477</v>
      </c>
      <c r="L113" s="228" t="s">
        <v>619</v>
      </c>
      <c r="M113" s="77" t="s">
        <v>26</v>
      </c>
      <c r="N113" s="77" t="s">
        <v>26</v>
      </c>
      <c r="O113" s="77"/>
      <c r="P113" s="77" t="s">
        <v>26</v>
      </c>
      <c r="Q113" s="77" t="s">
        <v>26</v>
      </c>
      <c r="R113" s="77"/>
      <c r="S113" s="77"/>
      <c r="T113" s="77" t="s">
        <v>26</v>
      </c>
    </row>
    <row r="114" spans="1:23" x14ac:dyDescent="0.25">
      <c r="B114" s="5"/>
      <c r="C114" s="5"/>
      <c r="D114" s="28" t="s">
        <v>559</v>
      </c>
      <c r="E114" s="5" t="s">
        <v>355</v>
      </c>
      <c r="F114" s="212" t="s">
        <v>570</v>
      </c>
      <c r="G114" s="28" t="s">
        <v>559</v>
      </c>
      <c r="H114" s="29" t="s">
        <v>597</v>
      </c>
      <c r="I114" s="28" t="s">
        <v>559</v>
      </c>
      <c r="J114" s="5" t="s">
        <v>355</v>
      </c>
      <c r="K114" s="228" t="s">
        <v>477</v>
      </c>
      <c r="L114" s="228" t="s">
        <v>619</v>
      </c>
      <c r="M114" s="77" t="s">
        <v>26</v>
      </c>
      <c r="N114" s="77" t="s">
        <v>26</v>
      </c>
      <c r="O114" s="77"/>
      <c r="P114" s="77" t="s">
        <v>26</v>
      </c>
      <c r="Q114" s="77" t="s">
        <v>26</v>
      </c>
      <c r="R114" s="77"/>
      <c r="S114" s="77"/>
      <c r="T114" s="77" t="s">
        <v>26</v>
      </c>
    </row>
    <row r="115" spans="1:23" x14ac:dyDescent="0.25">
      <c r="B115" s="5"/>
      <c r="C115" s="5"/>
      <c r="D115" s="190" t="s">
        <v>560</v>
      </c>
      <c r="E115" s="5" t="s">
        <v>355</v>
      </c>
      <c r="F115" s="212" t="s">
        <v>570</v>
      </c>
      <c r="G115" s="190" t="s">
        <v>560</v>
      </c>
      <c r="H115" s="226" t="s">
        <v>598</v>
      </c>
      <c r="I115" s="190" t="s">
        <v>560</v>
      </c>
      <c r="J115" s="5" t="s">
        <v>355</v>
      </c>
      <c r="K115" s="228" t="s">
        <v>477</v>
      </c>
      <c r="L115" s="228" t="s">
        <v>619</v>
      </c>
      <c r="M115" s="77" t="s">
        <v>26</v>
      </c>
      <c r="N115" s="77" t="s">
        <v>26</v>
      </c>
      <c r="O115" s="77"/>
      <c r="P115" s="77" t="s">
        <v>26</v>
      </c>
      <c r="Q115" s="77" t="s">
        <v>26</v>
      </c>
      <c r="R115" s="77"/>
      <c r="S115" s="77"/>
      <c r="T115" s="77" t="s">
        <v>26</v>
      </c>
    </row>
    <row r="116" spans="1:23" x14ac:dyDescent="0.25">
      <c r="B116" s="5"/>
      <c r="C116" s="5"/>
      <c r="D116" s="28" t="s">
        <v>589</v>
      </c>
      <c r="E116" s="5" t="s">
        <v>355</v>
      </c>
      <c r="F116" s="212" t="s">
        <v>570</v>
      </c>
      <c r="G116" s="28" t="s">
        <v>589</v>
      </c>
      <c r="H116" s="226" t="s">
        <v>599</v>
      </c>
      <c r="I116" s="28" t="s">
        <v>589</v>
      </c>
      <c r="J116" s="5" t="s">
        <v>355</v>
      </c>
      <c r="K116" s="228" t="s">
        <v>477</v>
      </c>
      <c r="L116" s="228" t="s">
        <v>619</v>
      </c>
      <c r="M116" s="77" t="s">
        <v>26</v>
      </c>
      <c r="N116" s="77" t="s">
        <v>26</v>
      </c>
      <c r="O116" s="77"/>
      <c r="P116" s="77" t="s">
        <v>26</v>
      </c>
      <c r="Q116" s="77" t="s">
        <v>26</v>
      </c>
      <c r="R116" s="77"/>
      <c r="S116" s="77"/>
      <c r="T116" s="77" t="s">
        <v>26</v>
      </c>
    </row>
    <row r="117" spans="1:23" x14ac:dyDescent="0.25">
      <c r="B117" s="5"/>
      <c r="C117" s="5"/>
      <c r="D117" s="28" t="s">
        <v>593</v>
      </c>
      <c r="E117" s="5" t="s">
        <v>355</v>
      </c>
      <c r="F117" s="212" t="s">
        <v>570</v>
      </c>
      <c r="G117" s="28" t="s">
        <v>593</v>
      </c>
      <c r="H117" s="226" t="s">
        <v>508</v>
      </c>
      <c r="I117" s="28" t="s">
        <v>593</v>
      </c>
      <c r="J117" s="5" t="s">
        <v>355</v>
      </c>
      <c r="K117" s="228" t="s">
        <v>477</v>
      </c>
      <c r="L117" s="228" t="s">
        <v>619</v>
      </c>
      <c r="M117" s="77" t="s">
        <v>26</v>
      </c>
      <c r="N117" s="77" t="s">
        <v>26</v>
      </c>
      <c r="O117" s="77"/>
      <c r="P117" s="77" t="s">
        <v>26</v>
      </c>
      <c r="Q117" s="77" t="s">
        <v>26</v>
      </c>
      <c r="R117" s="77"/>
      <c r="S117" s="77"/>
      <c r="T117" s="77" t="s">
        <v>26</v>
      </c>
    </row>
    <row r="118" spans="1:23" ht="15.75" thickBot="1" x14ac:dyDescent="0.3">
      <c r="B118" s="5"/>
      <c r="C118" s="5"/>
      <c r="D118" s="190" t="s">
        <v>594</v>
      </c>
      <c r="E118" s="5" t="s">
        <v>355</v>
      </c>
      <c r="F118" s="224" t="s">
        <v>570</v>
      </c>
      <c r="G118" s="190" t="s">
        <v>594</v>
      </c>
      <c r="H118" s="31" t="s">
        <v>603</v>
      </c>
      <c r="I118" s="190" t="s">
        <v>594</v>
      </c>
      <c r="J118" s="5" t="s">
        <v>355</v>
      </c>
      <c r="K118" s="228" t="s">
        <v>477</v>
      </c>
      <c r="L118" s="228" t="s">
        <v>619</v>
      </c>
      <c r="M118" s="77" t="s">
        <v>26</v>
      </c>
      <c r="N118" s="77" t="s">
        <v>26</v>
      </c>
      <c r="O118" s="77"/>
      <c r="P118" s="77" t="s">
        <v>26</v>
      </c>
      <c r="Q118" s="77" t="s">
        <v>26</v>
      </c>
      <c r="R118" s="77"/>
      <c r="S118" s="77"/>
      <c r="T118" s="77" t="s">
        <v>26</v>
      </c>
    </row>
    <row r="119" spans="1:23" x14ac:dyDescent="0.25">
      <c r="B119" s="5" t="s">
        <v>561</v>
      </c>
      <c r="C119" s="467" t="s">
        <v>562</v>
      </c>
      <c r="D119" s="40" t="s">
        <v>965</v>
      </c>
      <c r="E119" s="5" t="s">
        <v>356</v>
      </c>
      <c r="F119" s="221" t="s">
        <v>571</v>
      </c>
      <c r="G119" s="40" t="s">
        <v>965</v>
      </c>
      <c r="H119" s="41" t="s">
        <v>586</v>
      </c>
      <c r="I119" s="40" t="s">
        <v>965</v>
      </c>
      <c r="J119" s="5" t="s">
        <v>356</v>
      </c>
      <c r="K119" s="229" t="s">
        <v>477</v>
      </c>
      <c r="L119" s="229" t="s">
        <v>619</v>
      </c>
      <c r="M119" s="76" t="s">
        <v>26</v>
      </c>
      <c r="N119" s="76" t="s">
        <v>26</v>
      </c>
      <c r="O119" s="76"/>
      <c r="P119" s="76" t="s">
        <v>26</v>
      </c>
      <c r="Q119" s="76" t="s">
        <v>26</v>
      </c>
      <c r="R119" s="76"/>
      <c r="S119" s="76"/>
      <c r="T119" s="76" t="s">
        <v>26</v>
      </c>
    </row>
    <row r="120" spans="1:23" x14ac:dyDescent="0.25">
      <c r="B120" s="7"/>
      <c r="C120" s="467"/>
      <c r="D120" s="38" t="s">
        <v>966</v>
      </c>
      <c r="E120" s="5" t="s">
        <v>356</v>
      </c>
      <c r="F120" s="213" t="s">
        <v>571</v>
      </c>
      <c r="G120" s="38" t="s">
        <v>966</v>
      </c>
      <c r="H120" s="39" t="s">
        <v>587</v>
      </c>
      <c r="I120" s="38" t="s">
        <v>966</v>
      </c>
      <c r="J120" s="5" t="s">
        <v>356</v>
      </c>
      <c r="K120" s="229" t="s">
        <v>477</v>
      </c>
      <c r="L120" s="229" t="s">
        <v>619</v>
      </c>
      <c r="M120" s="76" t="s">
        <v>26</v>
      </c>
      <c r="N120" s="76" t="s">
        <v>26</v>
      </c>
      <c r="O120" s="76"/>
      <c r="P120" s="76" t="s">
        <v>26</v>
      </c>
      <c r="Q120" s="76" t="s">
        <v>26</v>
      </c>
      <c r="R120" s="76"/>
      <c r="S120" s="76"/>
      <c r="T120" s="76" t="s">
        <v>26</v>
      </c>
    </row>
    <row r="121" spans="1:23" ht="15.75" thickBot="1" x14ac:dyDescent="0.3">
      <c r="B121" s="7"/>
      <c r="C121" s="5"/>
      <c r="D121" s="38" t="s">
        <v>967</v>
      </c>
      <c r="E121" s="5" t="s">
        <v>356</v>
      </c>
      <c r="F121" s="213" t="s">
        <v>571</v>
      </c>
      <c r="G121" s="38" t="s">
        <v>967</v>
      </c>
      <c r="H121" s="39" t="s">
        <v>588</v>
      </c>
      <c r="I121" s="38" t="s">
        <v>967</v>
      </c>
      <c r="J121" s="5" t="s">
        <v>356</v>
      </c>
      <c r="K121" s="229" t="s">
        <v>477</v>
      </c>
      <c r="L121" s="229" t="s">
        <v>619</v>
      </c>
      <c r="M121" s="76" t="s">
        <v>26</v>
      </c>
      <c r="N121" s="76" t="s">
        <v>26</v>
      </c>
      <c r="O121" s="76"/>
      <c r="P121" s="76" t="s">
        <v>26</v>
      </c>
      <c r="Q121" s="76" t="s">
        <v>26</v>
      </c>
      <c r="R121" s="76"/>
      <c r="S121" s="76"/>
      <c r="T121" s="76" t="s">
        <v>26</v>
      </c>
    </row>
    <row r="122" spans="1:23" x14ac:dyDescent="0.25">
      <c r="B122" s="5"/>
      <c r="C122" s="5"/>
      <c r="D122" s="51" t="s">
        <v>563</v>
      </c>
      <c r="E122" s="5" t="s">
        <v>358</v>
      </c>
      <c r="F122" s="219" t="s">
        <v>573</v>
      </c>
      <c r="G122" s="51" t="s">
        <v>563</v>
      </c>
      <c r="H122" s="234" t="s">
        <v>574</v>
      </c>
      <c r="I122" s="51" t="s">
        <v>563</v>
      </c>
      <c r="J122" s="5" t="s">
        <v>358</v>
      </c>
      <c r="K122" s="231" t="s">
        <v>477</v>
      </c>
      <c r="L122" s="231" t="s">
        <v>619</v>
      </c>
      <c r="M122" s="79" t="s">
        <v>26</v>
      </c>
      <c r="N122" s="79" t="s">
        <v>26</v>
      </c>
      <c r="O122" s="79"/>
      <c r="P122" s="79" t="s">
        <v>26</v>
      </c>
      <c r="Q122" s="79" t="s">
        <v>26</v>
      </c>
      <c r="R122" s="79"/>
      <c r="S122" s="79"/>
      <c r="T122" s="79" t="s">
        <v>26</v>
      </c>
    </row>
    <row r="123" spans="1:23" ht="15.75" thickBot="1" x14ac:dyDescent="0.3">
      <c r="B123" s="5"/>
      <c r="C123" s="5"/>
      <c r="D123" s="47" t="s">
        <v>564</v>
      </c>
      <c r="E123" s="5" t="s">
        <v>358</v>
      </c>
      <c r="F123" s="216" t="s">
        <v>573</v>
      </c>
      <c r="G123" s="47" t="s">
        <v>564</v>
      </c>
      <c r="H123" s="235" t="s">
        <v>575</v>
      </c>
      <c r="I123" s="47" t="s">
        <v>564</v>
      </c>
      <c r="J123" s="5" t="s">
        <v>358</v>
      </c>
      <c r="K123" s="231" t="s">
        <v>477</v>
      </c>
      <c r="L123" s="231" t="s">
        <v>619</v>
      </c>
      <c r="M123" s="79" t="s">
        <v>26</v>
      </c>
      <c r="N123" s="79" t="s">
        <v>26</v>
      </c>
      <c r="O123" s="79"/>
      <c r="P123" s="79" t="s">
        <v>26</v>
      </c>
      <c r="Q123" s="79" t="s">
        <v>26</v>
      </c>
      <c r="R123" s="79"/>
      <c r="S123" s="79"/>
      <c r="T123" s="79" t="s">
        <v>26</v>
      </c>
    </row>
    <row r="124" spans="1:23" x14ac:dyDescent="0.25">
      <c r="B124" s="5"/>
      <c r="C124" s="5"/>
      <c r="D124" s="51" t="s">
        <v>565</v>
      </c>
      <c r="E124" s="5" t="s">
        <v>358</v>
      </c>
      <c r="F124" s="216" t="s">
        <v>573</v>
      </c>
      <c r="G124" s="51" t="s">
        <v>565</v>
      </c>
      <c r="H124" s="235" t="s">
        <v>576</v>
      </c>
      <c r="I124" s="51" t="s">
        <v>565</v>
      </c>
      <c r="J124" s="5" t="s">
        <v>358</v>
      </c>
      <c r="K124" s="231" t="s">
        <v>477</v>
      </c>
      <c r="L124" s="231" t="s">
        <v>619</v>
      </c>
      <c r="M124" s="79" t="s">
        <v>26</v>
      </c>
      <c r="N124" s="79" t="s">
        <v>26</v>
      </c>
      <c r="O124" s="79"/>
      <c r="P124" s="79" t="s">
        <v>26</v>
      </c>
      <c r="Q124" s="79" t="s">
        <v>26</v>
      </c>
      <c r="R124" s="79"/>
      <c r="S124" s="79"/>
      <c r="T124" s="79" t="s">
        <v>26</v>
      </c>
    </row>
    <row r="125" spans="1:23" ht="15.75" thickBot="1" x14ac:dyDescent="0.3">
      <c r="B125" s="5"/>
      <c r="C125" s="5"/>
      <c r="D125" s="49" t="s">
        <v>968</v>
      </c>
      <c r="E125" s="5" t="s">
        <v>358</v>
      </c>
      <c r="F125" s="217" t="s">
        <v>573</v>
      </c>
      <c r="G125" s="49" t="s">
        <v>968</v>
      </c>
      <c r="H125" s="317" t="s">
        <v>577</v>
      </c>
      <c r="I125" s="49" t="s">
        <v>968</v>
      </c>
      <c r="J125" s="5" t="s">
        <v>358</v>
      </c>
      <c r="K125" s="231" t="s">
        <v>477</v>
      </c>
      <c r="L125" s="231" t="s">
        <v>619</v>
      </c>
      <c r="M125" s="79" t="s">
        <v>26</v>
      </c>
      <c r="N125" s="79" t="s">
        <v>26</v>
      </c>
      <c r="O125" s="79"/>
      <c r="P125" s="79" t="s">
        <v>26</v>
      </c>
      <c r="Q125" s="79" t="s">
        <v>26</v>
      </c>
      <c r="R125" s="79"/>
      <c r="S125" s="79"/>
      <c r="T125" s="79" t="s">
        <v>26</v>
      </c>
    </row>
    <row r="126" spans="1:23" x14ac:dyDescent="0.25">
      <c r="V126" t="s">
        <v>961</v>
      </c>
    </row>
    <row r="127" spans="1:23" ht="15.75" thickBot="1" x14ac:dyDescent="0.3">
      <c r="B127" s="351"/>
      <c r="C127" s="351"/>
      <c r="D127" s="351" t="s">
        <v>50</v>
      </c>
      <c r="E127" s="351" t="s">
        <v>50</v>
      </c>
      <c r="F127" s="115" t="s">
        <v>50</v>
      </c>
      <c r="G127" s="115" t="s">
        <v>50</v>
      </c>
      <c r="H127" s="83" t="s">
        <v>50</v>
      </c>
      <c r="I127" s="351" t="s">
        <v>50</v>
      </c>
      <c r="J127" s="351" t="s">
        <v>50</v>
      </c>
      <c r="K127" s="316" t="s">
        <v>50</v>
      </c>
      <c r="L127" s="316" t="s">
        <v>50</v>
      </c>
      <c r="M127" s="85"/>
      <c r="N127" s="85"/>
      <c r="O127" s="85"/>
      <c r="P127" s="85"/>
      <c r="Q127" s="85"/>
      <c r="R127" s="85"/>
      <c r="S127" s="85"/>
      <c r="V127" t="s">
        <v>50</v>
      </c>
      <c r="W127" t="s">
        <v>50</v>
      </c>
    </row>
    <row r="128" spans="1:23" x14ac:dyDescent="0.25">
      <c r="A128" s="6" t="s">
        <v>550</v>
      </c>
      <c r="B128" s="5" t="s">
        <v>552</v>
      </c>
      <c r="C128" s="467" t="s">
        <v>553</v>
      </c>
      <c r="D128" s="26" t="s">
        <v>557</v>
      </c>
      <c r="E128" s="5" t="s">
        <v>355</v>
      </c>
      <c r="F128" s="223" t="s">
        <v>570</v>
      </c>
      <c r="G128" s="26" t="s">
        <v>557</v>
      </c>
      <c r="H128" s="27" t="s">
        <v>595</v>
      </c>
      <c r="I128" s="26" t="s">
        <v>557</v>
      </c>
      <c r="J128" s="5" t="s">
        <v>355</v>
      </c>
      <c r="K128" s="228" t="s">
        <v>985</v>
      </c>
      <c r="L128" s="228" t="s">
        <v>619</v>
      </c>
      <c r="M128" s="77" t="s">
        <v>26</v>
      </c>
      <c r="N128" s="77" t="s">
        <v>26</v>
      </c>
      <c r="O128" s="77"/>
      <c r="P128" s="77" t="s">
        <v>26</v>
      </c>
      <c r="Q128" s="77" t="s">
        <v>26</v>
      </c>
      <c r="R128" s="77"/>
      <c r="S128" s="77"/>
      <c r="T128" s="77" t="s">
        <v>26</v>
      </c>
      <c r="V128" s="336" t="s">
        <v>477</v>
      </c>
      <c r="W128" s="301" t="s">
        <v>963</v>
      </c>
    </row>
    <row r="129" spans="1:23" ht="15.75" thickBot="1" x14ac:dyDescent="0.3">
      <c r="A129" t="s">
        <v>976</v>
      </c>
      <c r="B129" s="7"/>
      <c r="C129" s="467"/>
      <c r="D129" s="28" t="s">
        <v>558</v>
      </c>
      <c r="E129" s="5" t="s">
        <v>355</v>
      </c>
      <c r="F129" s="212" t="s">
        <v>570</v>
      </c>
      <c r="G129" s="28" t="s">
        <v>558</v>
      </c>
      <c r="H129" s="29" t="s">
        <v>596</v>
      </c>
      <c r="I129" s="28" t="s">
        <v>558</v>
      </c>
      <c r="J129" s="5" t="s">
        <v>355</v>
      </c>
      <c r="K129" s="228" t="s">
        <v>985</v>
      </c>
      <c r="L129" s="228" t="s">
        <v>619</v>
      </c>
      <c r="M129" s="77" t="s">
        <v>26</v>
      </c>
      <c r="N129" s="77" t="s">
        <v>26</v>
      </c>
      <c r="O129" s="77"/>
      <c r="P129" s="77" t="s">
        <v>26</v>
      </c>
      <c r="Q129" s="77" t="s">
        <v>26</v>
      </c>
      <c r="R129" s="77"/>
      <c r="S129" s="77"/>
      <c r="T129" s="77" t="s">
        <v>26</v>
      </c>
      <c r="V129" s="337" t="s">
        <v>434</v>
      </c>
      <c r="W129" s="338" t="s">
        <v>963</v>
      </c>
    </row>
    <row r="130" spans="1:23" x14ac:dyDescent="0.25">
      <c r="B130" s="5"/>
      <c r="C130" s="5"/>
      <c r="D130" s="28" t="s">
        <v>559</v>
      </c>
      <c r="E130" s="5" t="s">
        <v>355</v>
      </c>
      <c r="F130" s="212" t="s">
        <v>570</v>
      </c>
      <c r="G130" s="28" t="s">
        <v>559</v>
      </c>
      <c r="H130" s="29" t="s">
        <v>597</v>
      </c>
      <c r="I130" s="28" t="s">
        <v>559</v>
      </c>
      <c r="J130" s="5" t="s">
        <v>355</v>
      </c>
      <c r="K130" s="228" t="s">
        <v>985</v>
      </c>
      <c r="L130" s="228" t="s">
        <v>619</v>
      </c>
      <c r="M130" s="77" t="s">
        <v>26</v>
      </c>
      <c r="N130" s="77" t="s">
        <v>26</v>
      </c>
      <c r="O130" s="77"/>
      <c r="P130" s="77" t="s">
        <v>26</v>
      </c>
      <c r="Q130" s="77" t="s">
        <v>26</v>
      </c>
      <c r="R130" s="77"/>
      <c r="S130" s="77"/>
      <c r="T130" s="77" t="s">
        <v>26</v>
      </c>
    </row>
    <row r="131" spans="1:23" x14ac:dyDescent="0.25">
      <c r="B131" s="5"/>
      <c r="C131" s="5"/>
      <c r="D131" s="190" t="s">
        <v>560</v>
      </c>
      <c r="E131" s="5" t="s">
        <v>355</v>
      </c>
      <c r="F131" s="212" t="s">
        <v>570</v>
      </c>
      <c r="G131" s="190" t="s">
        <v>560</v>
      </c>
      <c r="H131" s="226" t="s">
        <v>598</v>
      </c>
      <c r="I131" s="190" t="s">
        <v>560</v>
      </c>
      <c r="J131" s="5" t="s">
        <v>355</v>
      </c>
      <c r="K131" s="228" t="s">
        <v>985</v>
      </c>
      <c r="L131" s="228" t="s">
        <v>619</v>
      </c>
      <c r="M131" s="77" t="s">
        <v>26</v>
      </c>
      <c r="N131" s="77" t="s">
        <v>26</v>
      </c>
      <c r="O131" s="77"/>
      <c r="P131" s="77" t="s">
        <v>26</v>
      </c>
      <c r="Q131" s="77" t="s">
        <v>26</v>
      </c>
      <c r="R131" s="77"/>
      <c r="S131" s="77"/>
      <c r="T131" s="77" t="s">
        <v>26</v>
      </c>
    </row>
    <row r="132" spans="1:23" x14ac:dyDescent="0.25">
      <c r="B132" s="5"/>
      <c r="C132" s="5"/>
      <c r="D132" s="28" t="s">
        <v>589</v>
      </c>
      <c r="E132" s="5" t="s">
        <v>355</v>
      </c>
      <c r="F132" s="212" t="s">
        <v>570</v>
      </c>
      <c r="G132" s="28" t="s">
        <v>589</v>
      </c>
      <c r="H132" s="226" t="s">
        <v>599</v>
      </c>
      <c r="I132" s="28" t="s">
        <v>589</v>
      </c>
      <c r="J132" s="5" t="s">
        <v>355</v>
      </c>
      <c r="K132" s="228" t="s">
        <v>985</v>
      </c>
      <c r="L132" s="228" t="s">
        <v>619</v>
      </c>
      <c r="M132" s="77" t="s">
        <v>26</v>
      </c>
      <c r="N132" s="77" t="s">
        <v>26</v>
      </c>
      <c r="O132" s="77"/>
      <c r="P132" s="77" t="s">
        <v>26</v>
      </c>
      <c r="Q132" s="77" t="s">
        <v>26</v>
      </c>
      <c r="R132" s="77"/>
      <c r="S132" s="77"/>
      <c r="T132" s="77" t="s">
        <v>26</v>
      </c>
    </row>
    <row r="133" spans="1:23" x14ac:dyDescent="0.25">
      <c r="B133" s="5"/>
      <c r="C133" s="5"/>
      <c r="D133" s="28" t="s">
        <v>590</v>
      </c>
      <c r="E133" s="5" t="s">
        <v>355</v>
      </c>
      <c r="F133" s="212" t="s">
        <v>570</v>
      </c>
      <c r="G133" s="28" t="s">
        <v>590</v>
      </c>
      <c r="H133" s="226" t="s">
        <v>600</v>
      </c>
      <c r="I133" s="28" t="s">
        <v>590</v>
      </c>
      <c r="J133" s="5" t="s">
        <v>355</v>
      </c>
      <c r="K133" s="228" t="s">
        <v>985</v>
      </c>
      <c r="L133" s="228" t="s">
        <v>619</v>
      </c>
      <c r="M133" s="77" t="s">
        <v>26</v>
      </c>
      <c r="N133" s="77" t="s">
        <v>26</v>
      </c>
      <c r="O133" s="77"/>
      <c r="P133" s="77" t="s">
        <v>26</v>
      </c>
      <c r="Q133" s="77" t="s">
        <v>26</v>
      </c>
      <c r="R133" s="77"/>
      <c r="S133" s="77"/>
      <c r="T133" s="77" t="s">
        <v>26</v>
      </c>
    </row>
    <row r="134" spans="1:23" x14ac:dyDescent="0.25">
      <c r="B134" s="5"/>
      <c r="C134" s="5"/>
      <c r="D134" s="190" t="s">
        <v>591</v>
      </c>
      <c r="E134" s="5" t="s">
        <v>355</v>
      </c>
      <c r="F134" s="212" t="s">
        <v>570</v>
      </c>
      <c r="G134" s="190" t="s">
        <v>591</v>
      </c>
      <c r="H134" s="226" t="s">
        <v>601</v>
      </c>
      <c r="I134" s="190" t="s">
        <v>591</v>
      </c>
      <c r="J134" s="5" t="s">
        <v>355</v>
      </c>
      <c r="K134" s="228" t="s">
        <v>985</v>
      </c>
      <c r="L134" s="228" t="s">
        <v>619</v>
      </c>
      <c r="M134" s="77" t="s">
        <v>26</v>
      </c>
      <c r="N134" s="77" t="s">
        <v>26</v>
      </c>
      <c r="O134" s="77"/>
      <c r="P134" s="77" t="s">
        <v>26</v>
      </c>
      <c r="Q134" s="77" t="s">
        <v>26</v>
      </c>
      <c r="R134" s="77"/>
      <c r="S134" s="77"/>
      <c r="T134" s="77" t="s">
        <v>26</v>
      </c>
    </row>
    <row r="135" spans="1:23" x14ac:dyDescent="0.25">
      <c r="B135" s="5"/>
      <c r="C135" s="5"/>
      <c r="D135" s="28" t="s">
        <v>592</v>
      </c>
      <c r="E135" s="5" t="s">
        <v>355</v>
      </c>
      <c r="F135" s="212" t="s">
        <v>570</v>
      </c>
      <c r="G135" s="28" t="s">
        <v>592</v>
      </c>
      <c r="H135" s="226" t="s">
        <v>602</v>
      </c>
      <c r="I135" s="28" t="s">
        <v>592</v>
      </c>
      <c r="J135" s="5" t="s">
        <v>355</v>
      </c>
      <c r="K135" s="228" t="s">
        <v>985</v>
      </c>
      <c r="L135" s="228" t="s">
        <v>619</v>
      </c>
      <c r="M135" s="77" t="s">
        <v>26</v>
      </c>
      <c r="N135" s="77" t="s">
        <v>26</v>
      </c>
      <c r="O135" s="77"/>
      <c r="P135" s="77" t="s">
        <v>26</v>
      </c>
      <c r="Q135" s="77" t="s">
        <v>26</v>
      </c>
      <c r="R135" s="77"/>
      <c r="S135" s="77"/>
      <c r="T135" s="77" t="s">
        <v>26</v>
      </c>
    </row>
    <row r="136" spans="1:23" x14ac:dyDescent="0.25">
      <c r="B136" s="5"/>
      <c r="C136" s="5"/>
      <c r="D136" s="28" t="s">
        <v>593</v>
      </c>
      <c r="E136" s="5" t="s">
        <v>355</v>
      </c>
      <c r="F136" s="212" t="s">
        <v>570</v>
      </c>
      <c r="G136" s="28" t="s">
        <v>593</v>
      </c>
      <c r="H136" s="226" t="s">
        <v>508</v>
      </c>
      <c r="I136" s="28" t="s">
        <v>593</v>
      </c>
      <c r="J136" s="5" t="s">
        <v>355</v>
      </c>
      <c r="K136" s="228" t="s">
        <v>985</v>
      </c>
      <c r="L136" s="228" t="s">
        <v>619</v>
      </c>
      <c r="M136" s="77" t="s">
        <v>26</v>
      </c>
      <c r="N136" s="77" t="s">
        <v>26</v>
      </c>
      <c r="O136" s="77"/>
      <c r="P136" s="77" t="s">
        <v>26</v>
      </c>
      <c r="Q136" s="77" t="s">
        <v>26</v>
      </c>
      <c r="R136" s="77"/>
      <c r="S136" s="77"/>
      <c r="T136" s="77" t="s">
        <v>26</v>
      </c>
    </row>
    <row r="137" spans="1:23" ht="15.75" thickBot="1" x14ac:dyDescent="0.3">
      <c r="B137" s="5"/>
      <c r="C137" s="5"/>
      <c r="D137" s="190" t="s">
        <v>594</v>
      </c>
      <c r="E137" s="5" t="s">
        <v>355</v>
      </c>
      <c r="F137" s="224" t="s">
        <v>570</v>
      </c>
      <c r="G137" s="190" t="s">
        <v>594</v>
      </c>
      <c r="H137" s="31" t="s">
        <v>603</v>
      </c>
      <c r="I137" s="190" t="s">
        <v>594</v>
      </c>
      <c r="J137" s="5" t="s">
        <v>355</v>
      </c>
      <c r="K137" s="228" t="s">
        <v>985</v>
      </c>
      <c r="L137" s="228" t="s">
        <v>619</v>
      </c>
      <c r="M137" s="77" t="s">
        <v>26</v>
      </c>
      <c r="N137" s="77" t="s">
        <v>26</v>
      </c>
      <c r="O137" s="77"/>
      <c r="P137" s="77" t="s">
        <v>26</v>
      </c>
      <c r="Q137" s="77" t="s">
        <v>26</v>
      </c>
      <c r="R137" s="77"/>
      <c r="S137" s="77"/>
      <c r="T137" s="77" t="s">
        <v>26</v>
      </c>
    </row>
    <row r="138" spans="1:23" x14ac:dyDescent="0.25">
      <c r="B138" s="5" t="s">
        <v>561</v>
      </c>
      <c r="C138" s="467" t="s">
        <v>562</v>
      </c>
      <c r="D138" s="40" t="s">
        <v>965</v>
      </c>
      <c r="E138" s="5" t="s">
        <v>356</v>
      </c>
      <c r="F138" s="221" t="s">
        <v>571</v>
      </c>
      <c r="G138" s="40" t="s">
        <v>965</v>
      </c>
      <c r="H138" s="41" t="s">
        <v>586</v>
      </c>
      <c r="I138" s="40" t="s">
        <v>965</v>
      </c>
      <c r="J138" s="5" t="s">
        <v>356</v>
      </c>
      <c r="K138" s="229" t="s">
        <v>985</v>
      </c>
      <c r="L138" s="229" t="s">
        <v>619</v>
      </c>
      <c r="M138" s="76" t="s">
        <v>26</v>
      </c>
      <c r="N138" s="76" t="s">
        <v>26</v>
      </c>
      <c r="O138" s="76"/>
      <c r="P138" s="76" t="s">
        <v>26</v>
      </c>
      <c r="Q138" s="76" t="s">
        <v>26</v>
      </c>
      <c r="R138" s="76"/>
      <c r="S138" s="76"/>
      <c r="T138" s="76" t="s">
        <v>26</v>
      </c>
    </row>
    <row r="139" spans="1:23" x14ac:dyDescent="0.25">
      <c r="B139" s="7"/>
      <c r="C139" s="467"/>
      <c r="D139" s="38" t="s">
        <v>966</v>
      </c>
      <c r="E139" s="5" t="s">
        <v>356</v>
      </c>
      <c r="F139" s="213" t="s">
        <v>571</v>
      </c>
      <c r="G139" s="38" t="s">
        <v>966</v>
      </c>
      <c r="H139" s="39" t="s">
        <v>587</v>
      </c>
      <c r="I139" s="38" t="s">
        <v>966</v>
      </c>
      <c r="J139" s="5" t="s">
        <v>356</v>
      </c>
      <c r="K139" s="229" t="s">
        <v>985</v>
      </c>
      <c r="L139" s="229" t="s">
        <v>619</v>
      </c>
      <c r="M139" s="76" t="s">
        <v>26</v>
      </c>
      <c r="N139" s="76" t="s">
        <v>26</v>
      </c>
      <c r="O139" s="76"/>
      <c r="P139" s="76" t="s">
        <v>26</v>
      </c>
      <c r="Q139" s="76" t="s">
        <v>26</v>
      </c>
      <c r="R139" s="76"/>
      <c r="S139" s="76"/>
      <c r="T139" s="76" t="s">
        <v>26</v>
      </c>
    </row>
    <row r="140" spans="1:23" ht="15.75" thickBot="1" x14ac:dyDescent="0.3">
      <c r="B140" s="7"/>
      <c r="C140" s="5"/>
      <c r="D140" s="38" t="s">
        <v>967</v>
      </c>
      <c r="E140" s="5" t="s">
        <v>356</v>
      </c>
      <c r="F140" s="213" t="s">
        <v>571</v>
      </c>
      <c r="G140" s="38" t="s">
        <v>967</v>
      </c>
      <c r="H140" s="39" t="s">
        <v>588</v>
      </c>
      <c r="I140" s="38" t="s">
        <v>967</v>
      </c>
      <c r="J140" s="5" t="s">
        <v>356</v>
      </c>
      <c r="K140" s="229" t="s">
        <v>985</v>
      </c>
      <c r="L140" s="229" t="s">
        <v>619</v>
      </c>
      <c r="M140" s="76" t="s">
        <v>26</v>
      </c>
      <c r="N140" s="76" t="s">
        <v>26</v>
      </c>
      <c r="O140" s="76"/>
      <c r="P140" s="76" t="s">
        <v>26</v>
      </c>
      <c r="Q140" s="76" t="s">
        <v>26</v>
      </c>
      <c r="R140" s="76"/>
      <c r="S140" s="76"/>
      <c r="T140" s="76" t="s">
        <v>26</v>
      </c>
    </row>
    <row r="141" spans="1:23" x14ac:dyDescent="0.25">
      <c r="B141" s="5"/>
      <c r="C141" s="5"/>
      <c r="D141" s="51" t="s">
        <v>563</v>
      </c>
      <c r="E141" s="5" t="s">
        <v>358</v>
      </c>
      <c r="F141" s="219" t="s">
        <v>573</v>
      </c>
      <c r="G141" s="51" t="s">
        <v>563</v>
      </c>
      <c r="H141" s="234" t="s">
        <v>574</v>
      </c>
      <c r="I141" s="51" t="s">
        <v>563</v>
      </c>
      <c r="J141" s="5" t="s">
        <v>358</v>
      </c>
      <c r="K141" s="231" t="s">
        <v>477</v>
      </c>
      <c r="L141" s="231" t="s">
        <v>619</v>
      </c>
      <c r="M141" s="79" t="s">
        <v>26</v>
      </c>
      <c r="N141" s="79" t="s">
        <v>26</v>
      </c>
      <c r="O141" s="79"/>
      <c r="P141" s="79" t="s">
        <v>26</v>
      </c>
      <c r="Q141" s="79" t="s">
        <v>26</v>
      </c>
      <c r="R141" s="79"/>
      <c r="S141" s="79"/>
      <c r="T141" s="79" t="s">
        <v>26</v>
      </c>
    </row>
    <row r="142" spans="1:23" ht="15.75" thickBot="1" x14ac:dyDescent="0.3">
      <c r="B142" s="5"/>
      <c r="C142" s="5"/>
      <c r="D142" s="47" t="s">
        <v>564</v>
      </c>
      <c r="E142" s="5" t="s">
        <v>358</v>
      </c>
      <c r="F142" s="216" t="s">
        <v>573</v>
      </c>
      <c r="G142" s="47" t="s">
        <v>564</v>
      </c>
      <c r="H142" s="235" t="s">
        <v>575</v>
      </c>
      <c r="I142" s="47" t="s">
        <v>564</v>
      </c>
      <c r="J142" s="5" t="s">
        <v>358</v>
      </c>
      <c r="K142" s="231" t="s">
        <v>477</v>
      </c>
      <c r="L142" s="231" t="s">
        <v>619</v>
      </c>
      <c r="M142" s="79" t="s">
        <v>26</v>
      </c>
      <c r="N142" s="79" t="s">
        <v>26</v>
      </c>
      <c r="O142" s="79"/>
      <c r="P142" s="79" t="s">
        <v>26</v>
      </c>
      <c r="Q142" s="79" t="s">
        <v>26</v>
      </c>
      <c r="R142" s="79"/>
      <c r="S142" s="79"/>
      <c r="T142" s="79" t="s">
        <v>26</v>
      </c>
    </row>
    <row r="143" spans="1:23" x14ac:dyDescent="0.25">
      <c r="B143" s="5"/>
      <c r="C143" s="5"/>
      <c r="D143" s="51" t="s">
        <v>565</v>
      </c>
      <c r="E143" s="5" t="s">
        <v>358</v>
      </c>
      <c r="F143" s="216" t="s">
        <v>573</v>
      </c>
      <c r="G143" s="51" t="s">
        <v>565</v>
      </c>
      <c r="H143" s="235" t="s">
        <v>576</v>
      </c>
      <c r="I143" s="51" t="s">
        <v>565</v>
      </c>
      <c r="J143" s="5" t="s">
        <v>358</v>
      </c>
      <c r="K143" s="231" t="s">
        <v>477</v>
      </c>
      <c r="L143" s="231" t="s">
        <v>619</v>
      </c>
      <c r="M143" s="79" t="s">
        <v>26</v>
      </c>
      <c r="N143" s="79" t="s">
        <v>26</v>
      </c>
      <c r="O143" s="79"/>
      <c r="P143" s="79" t="s">
        <v>26</v>
      </c>
      <c r="Q143" s="79" t="s">
        <v>26</v>
      </c>
      <c r="R143" s="79"/>
      <c r="S143" s="79"/>
      <c r="T143" s="79" t="s">
        <v>26</v>
      </c>
    </row>
    <row r="144" spans="1:23" ht="15.75" thickBot="1" x14ac:dyDescent="0.3">
      <c r="B144" s="5"/>
      <c r="C144" s="5"/>
      <c r="D144" s="49" t="s">
        <v>968</v>
      </c>
      <c r="E144" s="5" t="s">
        <v>358</v>
      </c>
      <c r="F144" s="217" t="s">
        <v>573</v>
      </c>
      <c r="G144" s="49" t="s">
        <v>968</v>
      </c>
      <c r="H144" s="317" t="s">
        <v>577</v>
      </c>
      <c r="I144" s="49" t="s">
        <v>968</v>
      </c>
      <c r="J144" s="5" t="s">
        <v>358</v>
      </c>
      <c r="K144" s="231" t="s">
        <v>477</v>
      </c>
      <c r="L144" s="231" t="s">
        <v>619</v>
      </c>
      <c r="M144" s="79" t="s">
        <v>26</v>
      </c>
      <c r="N144" s="79" t="s">
        <v>26</v>
      </c>
      <c r="O144" s="79"/>
      <c r="P144" s="79" t="s">
        <v>26</v>
      </c>
      <c r="Q144" s="79" t="s">
        <v>26</v>
      </c>
      <c r="R144" s="79"/>
      <c r="S144" s="79"/>
      <c r="T144" s="79" t="s">
        <v>26</v>
      </c>
    </row>
  </sheetData>
  <mergeCells count="13">
    <mergeCell ref="C112:C113"/>
    <mergeCell ref="C119:C120"/>
    <mergeCell ref="C128:C129"/>
    <mergeCell ref="C138:C139"/>
    <mergeCell ref="C97:C98"/>
    <mergeCell ref="C87:C88"/>
    <mergeCell ref="C78:C79"/>
    <mergeCell ref="B1:C1"/>
    <mergeCell ref="E1:F1"/>
    <mergeCell ref="C3:C5"/>
    <mergeCell ref="C68:C69"/>
    <mergeCell ref="C47:C48"/>
    <mergeCell ref="C27:C2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F258"/>
  <sheetViews>
    <sheetView topLeftCell="A79" workbookViewId="0">
      <selection activeCell="A69" sqref="A69"/>
    </sheetView>
  </sheetViews>
  <sheetFormatPr baseColWidth="10" defaultRowHeight="15" x14ac:dyDescent="0.25"/>
  <cols>
    <col min="1" max="1" width="12.7109375" customWidth="1"/>
    <col min="2" max="2" width="150.7109375" customWidth="1"/>
    <col min="3" max="3" width="12.7109375" customWidth="1"/>
    <col min="4" max="4" width="180.5703125" customWidth="1"/>
    <col min="5" max="5" width="12.7109375" customWidth="1"/>
    <col min="6" max="6" width="75.42578125" customWidth="1"/>
    <col min="7" max="7" width="12.7109375" customWidth="1"/>
    <col min="8" max="8" width="4" customWidth="1"/>
  </cols>
  <sheetData>
    <row r="1" spans="1:15" ht="15.75" thickBot="1" x14ac:dyDescent="0.3">
      <c r="A1" s="10" t="s">
        <v>441</v>
      </c>
      <c r="B1" s="10" t="s">
        <v>682</v>
      </c>
    </row>
    <row r="2" spans="1:15" s="10" customFormat="1" ht="15.75" thickBot="1" x14ac:dyDescent="0.3">
      <c r="A2" s="130" t="s">
        <v>239</v>
      </c>
      <c r="B2" s="250" t="s">
        <v>236</v>
      </c>
      <c r="C2" s="130" t="s">
        <v>239</v>
      </c>
      <c r="D2" s="101" t="s">
        <v>237</v>
      </c>
      <c r="E2" s="130" t="s">
        <v>239</v>
      </c>
      <c r="F2" s="251" t="s">
        <v>111</v>
      </c>
      <c r="G2" s="130" t="s">
        <v>239</v>
      </c>
      <c r="H2" s="66" t="s">
        <v>241</v>
      </c>
    </row>
    <row r="3" spans="1:15" s="10" customFormat="1" x14ac:dyDescent="0.25">
      <c r="A3" s="124" t="s">
        <v>50</v>
      </c>
      <c r="B3" s="125" t="s">
        <v>50</v>
      </c>
      <c r="C3" s="125" t="s">
        <v>50</v>
      </c>
      <c r="D3" s="125" t="s">
        <v>50</v>
      </c>
      <c r="E3" s="125" t="s">
        <v>50</v>
      </c>
      <c r="F3" s="173" t="s">
        <v>50</v>
      </c>
      <c r="G3" s="125" t="s">
        <v>50</v>
      </c>
      <c r="H3" s="174" t="s">
        <v>50</v>
      </c>
    </row>
    <row r="4" spans="1:15" ht="20.100000000000001" customHeight="1" x14ac:dyDescent="0.25">
      <c r="A4" s="252" t="s">
        <v>160</v>
      </c>
      <c r="B4" s="55" t="s">
        <v>36</v>
      </c>
      <c r="C4" s="245" t="s">
        <v>160</v>
      </c>
      <c r="D4" s="55" t="s">
        <v>163</v>
      </c>
      <c r="E4" s="245" t="s">
        <v>160</v>
      </c>
      <c r="F4" s="247" t="s">
        <v>112</v>
      </c>
      <c r="G4" s="245" t="s">
        <v>160</v>
      </c>
      <c r="H4" s="60" t="s">
        <v>3</v>
      </c>
      <c r="I4" s="73" t="s">
        <v>7</v>
      </c>
      <c r="K4" s="73" t="s">
        <v>9</v>
      </c>
      <c r="M4" s="73" t="s">
        <v>11</v>
      </c>
      <c r="O4" t="s">
        <v>673</v>
      </c>
    </row>
    <row r="5" spans="1:15" ht="20.100000000000001" customHeight="1" x14ac:dyDescent="0.25">
      <c r="A5" s="252" t="s">
        <v>161</v>
      </c>
      <c r="B5" s="55" t="s">
        <v>36</v>
      </c>
      <c r="C5" s="245" t="s">
        <v>161</v>
      </c>
      <c r="D5" s="55" t="s">
        <v>37</v>
      </c>
      <c r="E5" s="245" t="s">
        <v>161</v>
      </c>
      <c r="F5" s="247" t="s">
        <v>112</v>
      </c>
      <c r="G5" s="245" t="s">
        <v>161</v>
      </c>
      <c r="H5" s="60" t="s">
        <v>3</v>
      </c>
      <c r="I5" s="73" t="s">
        <v>7</v>
      </c>
      <c r="K5" s="73" t="s">
        <v>9</v>
      </c>
      <c r="M5" s="73" t="s">
        <v>11</v>
      </c>
    </row>
    <row r="6" spans="1:15" ht="20.100000000000001" customHeight="1" x14ac:dyDescent="0.25">
      <c r="A6" s="252" t="s">
        <v>162</v>
      </c>
      <c r="B6" s="55" t="s">
        <v>36</v>
      </c>
      <c r="C6" s="245" t="s">
        <v>162</v>
      </c>
      <c r="D6" s="55" t="s">
        <v>38</v>
      </c>
      <c r="E6" s="245" t="s">
        <v>162</v>
      </c>
      <c r="F6" s="247" t="s">
        <v>112</v>
      </c>
      <c r="G6" s="245" t="s">
        <v>162</v>
      </c>
      <c r="H6" s="60" t="s">
        <v>3</v>
      </c>
      <c r="I6" s="73" t="s">
        <v>7</v>
      </c>
      <c r="K6" s="73" t="s">
        <v>9</v>
      </c>
      <c r="M6" s="73" t="s">
        <v>11</v>
      </c>
    </row>
    <row r="7" spans="1:15" ht="20.100000000000001" customHeight="1" x14ac:dyDescent="0.25">
      <c r="A7" s="252" t="s">
        <v>164</v>
      </c>
      <c r="B7" s="55" t="s">
        <v>39</v>
      </c>
      <c r="C7" s="245" t="s">
        <v>164</v>
      </c>
      <c r="D7" s="55" t="s">
        <v>166</v>
      </c>
      <c r="E7" s="245" t="s">
        <v>164</v>
      </c>
      <c r="F7" s="247" t="s">
        <v>112</v>
      </c>
      <c r="G7" s="245" t="s">
        <v>164</v>
      </c>
      <c r="H7" s="60" t="s">
        <v>3</v>
      </c>
      <c r="I7" s="73" t="s">
        <v>7</v>
      </c>
      <c r="K7" s="73" t="s">
        <v>9</v>
      </c>
      <c r="M7" s="73" t="s">
        <v>11</v>
      </c>
    </row>
    <row r="8" spans="1:15" ht="20.100000000000001" customHeight="1" x14ac:dyDescent="0.25">
      <c r="A8" s="252" t="s">
        <v>165</v>
      </c>
      <c r="B8" s="55" t="s">
        <v>39</v>
      </c>
      <c r="C8" s="245" t="s">
        <v>165</v>
      </c>
      <c r="D8" s="55" t="s">
        <v>40</v>
      </c>
      <c r="E8" s="245" t="s">
        <v>165</v>
      </c>
      <c r="F8" s="247" t="s">
        <v>112</v>
      </c>
      <c r="G8" s="245" t="s">
        <v>165</v>
      </c>
      <c r="H8" s="60" t="s">
        <v>3</v>
      </c>
      <c r="I8" s="73" t="s">
        <v>7</v>
      </c>
      <c r="K8" s="73" t="s">
        <v>9</v>
      </c>
      <c r="M8" s="73" t="s">
        <v>11</v>
      </c>
    </row>
    <row r="9" spans="1:15" ht="20.100000000000001" customHeight="1" x14ac:dyDescent="0.25">
      <c r="A9" s="252" t="s">
        <v>168</v>
      </c>
      <c r="B9" s="55" t="s">
        <v>41</v>
      </c>
      <c r="C9" s="245" t="s">
        <v>168</v>
      </c>
      <c r="D9" s="55" t="s">
        <v>42</v>
      </c>
      <c r="E9" s="245" t="s">
        <v>168</v>
      </c>
      <c r="F9" s="247" t="s">
        <v>112</v>
      </c>
      <c r="G9" s="245" t="s">
        <v>168</v>
      </c>
      <c r="H9" s="60" t="s">
        <v>3</v>
      </c>
      <c r="I9" s="73" t="s">
        <v>7</v>
      </c>
      <c r="K9" s="73" t="s">
        <v>9</v>
      </c>
      <c r="M9" s="73" t="s">
        <v>11</v>
      </c>
    </row>
    <row r="10" spans="1:15" ht="20.100000000000001" customHeight="1" x14ac:dyDescent="0.25">
      <c r="A10" s="252" t="s">
        <v>170</v>
      </c>
      <c r="B10" s="55" t="s">
        <v>43</v>
      </c>
      <c r="C10" s="245" t="s">
        <v>170</v>
      </c>
      <c r="D10" s="55" t="s">
        <v>167</v>
      </c>
      <c r="E10" s="245" t="s">
        <v>170</v>
      </c>
      <c r="F10" s="247" t="s">
        <v>112</v>
      </c>
      <c r="G10" s="245" t="s">
        <v>170</v>
      </c>
      <c r="H10" s="60" t="s">
        <v>3</v>
      </c>
      <c r="I10" s="73" t="s">
        <v>7</v>
      </c>
      <c r="K10" s="73" t="s">
        <v>9</v>
      </c>
      <c r="M10" s="73" t="s">
        <v>11</v>
      </c>
    </row>
    <row r="11" spans="1:15" ht="20.100000000000001" customHeight="1" x14ac:dyDescent="0.25">
      <c r="A11" s="252" t="s">
        <v>169</v>
      </c>
      <c r="B11" s="55" t="s">
        <v>43</v>
      </c>
      <c r="C11" s="245" t="s">
        <v>169</v>
      </c>
      <c r="D11" s="55" t="s">
        <v>44</v>
      </c>
      <c r="E11" s="245" t="s">
        <v>169</v>
      </c>
      <c r="F11" s="247" t="s">
        <v>112</v>
      </c>
      <c r="G11" s="245" t="s">
        <v>169</v>
      </c>
      <c r="H11" s="60" t="s">
        <v>3</v>
      </c>
      <c r="I11" s="73" t="s">
        <v>7</v>
      </c>
      <c r="K11" s="73" t="s">
        <v>9</v>
      </c>
      <c r="M11" s="73" t="s">
        <v>11</v>
      </c>
    </row>
    <row r="12" spans="1:15" ht="20.100000000000001" customHeight="1" x14ac:dyDescent="0.25">
      <c r="A12" s="252" t="s">
        <v>171</v>
      </c>
      <c r="B12" s="55" t="s">
        <v>43</v>
      </c>
      <c r="C12" s="245" t="s">
        <v>171</v>
      </c>
      <c r="D12" s="55" t="s">
        <v>45</v>
      </c>
      <c r="E12" s="245" t="s">
        <v>171</v>
      </c>
      <c r="F12" s="247" t="s">
        <v>112</v>
      </c>
      <c r="G12" s="245" t="s">
        <v>171</v>
      </c>
      <c r="H12" s="60" t="s">
        <v>3</v>
      </c>
      <c r="I12" s="73" t="s">
        <v>7</v>
      </c>
      <c r="K12" s="73" t="s">
        <v>9</v>
      </c>
      <c r="M12" s="73" t="s">
        <v>11</v>
      </c>
    </row>
    <row r="13" spans="1:15" ht="20.100000000000001" customHeight="1" x14ac:dyDescent="0.25">
      <c r="A13" s="252" t="s">
        <v>173</v>
      </c>
      <c r="B13" s="55" t="s">
        <v>46</v>
      </c>
      <c r="C13" s="245" t="s">
        <v>173</v>
      </c>
      <c r="D13" s="55" t="s">
        <v>47</v>
      </c>
      <c r="E13" s="245" t="s">
        <v>173</v>
      </c>
      <c r="F13" s="247" t="s">
        <v>112</v>
      </c>
      <c r="G13" s="245" t="s">
        <v>173</v>
      </c>
      <c r="H13" s="60" t="s">
        <v>3</v>
      </c>
      <c r="I13" s="73" t="s">
        <v>7</v>
      </c>
      <c r="K13" s="73" t="s">
        <v>9</v>
      </c>
      <c r="M13" s="73" t="s">
        <v>11</v>
      </c>
    </row>
    <row r="14" spans="1:15" ht="20.100000000000001" customHeight="1" x14ac:dyDescent="0.25">
      <c r="A14" s="252" t="s">
        <v>172</v>
      </c>
      <c r="B14" s="55" t="s">
        <v>46</v>
      </c>
      <c r="C14" s="245" t="s">
        <v>172</v>
      </c>
      <c r="D14" s="55" t="s">
        <v>48</v>
      </c>
      <c r="E14" s="245" t="s">
        <v>172</v>
      </c>
      <c r="F14" s="247" t="s">
        <v>112</v>
      </c>
      <c r="G14" s="245" t="s">
        <v>172</v>
      </c>
      <c r="H14" s="60" t="s">
        <v>3</v>
      </c>
      <c r="I14" s="73" t="s">
        <v>7</v>
      </c>
      <c r="K14" s="73" t="s">
        <v>9</v>
      </c>
      <c r="M14" s="73" t="s">
        <v>11</v>
      </c>
    </row>
    <row r="15" spans="1:15" s="20" customFormat="1" ht="20.100000000000001" customHeight="1" x14ac:dyDescent="0.25">
      <c r="A15" s="253" t="s">
        <v>175</v>
      </c>
      <c r="B15" s="56" t="s">
        <v>158</v>
      </c>
      <c r="C15" s="248" t="s">
        <v>175</v>
      </c>
      <c r="D15" s="57" t="s">
        <v>178</v>
      </c>
      <c r="E15" s="248" t="s">
        <v>175</v>
      </c>
      <c r="F15" s="268" t="s">
        <v>113</v>
      </c>
      <c r="G15" s="248" t="s">
        <v>175</v>
      </c>
      <c r="H15" s="61" t="s">
        <v>4</v>
      </c>
      <c r="J15" s="72" t="s">
        <v>8</v>
      </c>
    </row>
    <row r="16" spans="1:15" s="20" customFormat="1" ht="20.100000000000001" customHeight="1" x14ac:dyDescent="0.25">
      <c r="A16" s="253" t="s">
        <v>176</v>
      </c>
      <c r="B16" s="56" t="s">
        <v>158</v>
      </c>
      <c r="C16" s="248" t="s">
        <v>176</v>
      </c>
      <c r="D16" s="57" t="s">
        <v>179</v>
      </c>
      <c r="E16" s="248" t="s">
        <v>176</v>
      </c>
      <c r="F16" s="268" t="s">
        <v>113</v>
      </c>
      <c r="G16" s="248" t="s">
        <v>176</v>
      </c>
      <c r="H16" s="61" t="s">
        <v>4</v>
      </c>
      <c r="J16" s="72" t="s">
        <v>8</v>
      </c>
    </row>
    <row r="17" spans="1:10" s="20" customFormat="1" ht="20.100000000000001" customHeight="1" x14ac:dyDescent="0.25">
      <c r="A17" s="253" t="s">
        <v>177</v>
      </c>
      <c r="B17" s="56" t="s">
        <v>158</v>
      </c>
      <c r="C17" s="248" t="s">
        <v>177</v>
      </c>
      <c r="D17" s="57" t="s">
        <v>180</v>
      </c>
      <c r="E17" s="248" t="s">
        <v>177</v>
      </c>
      <c r="F17" s="268" t="s">
        <v>113</v>
      </c>
      <c r="G17" s="248" t="s">
        <v>177</v>
      </c>
      <c r="H17" s="61" t="s">
        <v>4</v>
      </c>
      <c r="J17" s="72" t="s">
        <v>8</v>
      </c>
    </row>
    <row r="18" spans="1:10" s="20" customFormat="1" ht="20.100000000000001" customHeight="1" x14ac:dyDescent="0.25">
      <c r="A18" s="253" t="s">
        <v>174</v>
      </c>
      <c r="B18" s="56" t="s">
        <v>158</v>
      </c>
      <c r="C18" s="248" t="s">
        <v>174</v>
      </c>
      <c r="D18" s="58" t="s">
        <v>181</v>
      </c>
      <c r="E18" s="248" t="s">
        <v>174</v>
      </c>
      <c r="F18" s="268" t="s">
        <v>113</v>
      </c>
      <c r="G18" s="248" t="s">
        <v>174</v>
      </c>
      <c r="H18" s="61" t="s">
        <v>4</v>
      </c>
      <c r="J18" s="72" t="s">
        <v>8</v>
      </c>
    </row>
    <row r="19" spans="1:10" s="20" customFormat="1" ht="20.100000000000001" customHeight="1" x14ac:dyDescent="0.25">
      <c r="A19" s="253" t="s">
        <v>184</v>
      </c>
      <c r="B19" s="56" t="s">
        <v>114</v>
      </c>
      <c r="C19" s="248" t="s">
        <v>184</v>
      </c>
      <c r="D19" s="58" t="s">
        <v>182</v>
      </c>
      <c r="E19" s="248" t="s">
        <v>184</v>
      </c>
      <c r="F19" s="268" t="s">
        <v>113</v>
      </c>
      <c r="G19" s="248" t="s">
        <v>184</v>
      </c>
      <c r="H19" s="61" t="s">
        <v>4</v>
      </c>
      <c r="J19" s="72" t="s">
        <v>8</v>
      </c>
    </row>
    <row r="20" spans="1:10" s="20" customFormat="1" ht="20.100000000000001" customHeight="1" x14ac:dyDescent="0.25">
      <c r="A20" s="253" t="s">
        <v>183</v>
      </c>
      <c r="B20" s="56" t="s">
        <v>114</v>
      </c>
      <c r="C20" s="248" t="s">
        <v>183</v>
      </c>
      <c r="D20" s="56" t="s">
        <v>185</v>
      </c>
      <c r="E20" s="248" t="s">
        <v>183</v>
      </c>
      <c r="F20" s="268" t="s">
        <v>113</v>
      </c>
      <c r="G20" s="248" t="s">
        <v>183</v>
      </c>
      <c r="H20" s="61" t="s">
        <v>4</v>
      </c>
      <c r="J20" s="72" t="s">
        <v>8</v>
      </c>
    </row>
    <row r="21" spans="1:10" s="20" customFormat="1" ht="20.100000000000001" customHeight="1" x14ac:dyDescent="0.25">
      <c r="A21" s="253" t="s">
        <v>187</v>
      </c>
      <c r="B21" s="56" t="s">
        <v>115</v>
      </c>
      <c r="C21" s="248" t="s">
        <v>187</v>
      </c>
      <c r="D21" s="56" t="s">
        <v>186</v>
      </c>
      <c r="E21" s="248" t="s">
        <v>187</v>
      </c>
      <c r="F21" s="268" t="s">
        <v>113</v>
      </c>
      <c r="G21" s="248" t="s">
        <v>187</v>
      </c>
      <c r="H21" s="61" t="s">
        <v>4</v>
      </c>
      <c r="J21" s="72" t="s">
        <v>8</v>
      </c>
    </row>
    <row r="22" spans="1:10" s="20" customFormat="1" ht="20.100000000000001" customHeight="1" x14ac:dyDescent="0.25">
      <c r="A22" s="253" t="s">
        <v>188</v>
      </c>
      <c r="B22" s="56" t="s">
        <v>115</v>
      </c>
      <c r="C22" s="248" t="s">
        <v>188</v>
      </c>
      <c r="D22" s="56" t="s">
        <v>192</v>
      </c>
      <c r="E22" s="248" t="s">
        <v>188</v>
      </c>
      <c r="F22" s="268" t="s">
        <v>113</v>
      </c>
      <c r="G22" s="248" t="s">
        <v>188</v>
      </c>
      <c r="H22" s="61" t="s">
        <v>4</v>
      </c>
      <c r="J22" s="72" t="s">
        <v>8</v>
      </c>
    </row>
    <row r="23" spans="1:10" s="20" customFormat="1" ht="20.100000000000001" customHeight="1" x14ac:dyDescent="0.25">
      <c r="A23" s="253" t="s">
        <v>190</v>
      </c>
      <c r="B23" s="56" t="s">
        <v>116</v>
      </c>
      <c r="C23" s="248" t="s">
        <v>190</v>
      </c>
      <c r="D23" s="56" t="s">
        <v>191</v>
      </c>
      <c r="E23" s="248" t="s">
        <v>190</v>
      </c>
      <c r="F23" s="268" t="s">
        <v>113</v>
      </c>
      <c r="G23" s="248" t="s">
        <v>190</v>
      </c>
      <c r="H23" s="61" t="s">
        <v>4</v>
      </c>
      <c r="J23" s="72" t="s">
        <v>8</v>
      </c>
    </row>
    <row r="24" spans="1:10" s="20" customFormat="1" ht="20.100000000000001" customHeight="1" x14ac:dyDescent="0.25">
      <c r="A24" s="253" t="s">
        <v>189</v>
      </c>
      <c r="B24" s="56" t="s">
        <v>116</v>
      </c>
      <c r="C24" s="248" t="s">
        <v>189</v>
      </c>
      <c r="D24" s="56" t="s">
        <v>185</v>
      </c>
      <c r="E24" s="248" t="s">
        <v>189</v>
      </c>
      <c r="F24" s="268" t="s">
        <v>113</v>
      </c>
      <c r="G24" s="248" t="s">
        <v>189</v>
      </c>
      <c r="H24" s="61" t="s">
        <v>4</v>
      </c>
      <c r="J24" s="72" t="s">
        <v>8</v>
      </c>
    </row>
    <row r="25" spans="1:10" s="20" customFormat="1" ht="20.100000000000001" customHeight="1" x14ac:dyDescent="0.25">
      <c r="A25" s="253" t="s">
        <v>194</v>
      </c>
      <c r="B25" s="56" t="s">
        <v>117</v>
      </c>
      <c r="C25" s="248" t="s">
        <v>194</v>
      </c>
      <c r="D25" s="56" t="s">
        <v>197</v>
      </c>
      <c r="E25" s="248" t="s">
        <v>194</v>
      </c>
      <c r="F25" s="268" t="s">
        <v>113</v>
      </c>
      <c r="G25" s="248" t="s">
        <v>194</v>
      </c>
      <c r="H25" s="61" t="s">
        <v>4</v>
      </c>
      <c r="J25" s="72" t="s">
        <v>8</v>
      </c>
    </row>
    <row r="26" spans="1:10" s="20" customFormat="1" ht="20.100000000000001" customHeight="1" x14ac:dyDescent="0.25">
      <c r="A26" s="253" t="s">
        <v>195</v>
      </c>
      <c r="B26" s="56" t="s">
        <v>117</v>
      </c>
      <c r="C26" s="248" t="s">
        <v>195</v>
      </c>
      <c r="D26" s="56" t="s">
        <v>196</v>
      </c>
      <c r="E26" s="248" t="s">
        <v>195</v>
      </c>
      <c r="F26" s="268" t="s">
        <v>113</v>
      </c>
      <c r="G26" s="248" t="s">
        <v>195</v>
      </c>
      <c r="H26" s="61" t="s">
        <v>4</v>
      </c>
      <c r="J26" s="72" t="s">
        <v>8</v>
      </c>
    </row>
    <row r="27" spans="1:10" s="20" customFormat="1" ht="20.100000000000001" customHeight="1" x14ac:dyDescent="0.25">
      <c r="A27" s="253" t="s">
        <v>193</v>
      </c>
      <c r="B27" s="56" t="s">
        <v>117</v>
      </c>
      <c r="C27" s="248" t="s">
        <v>193</v>
      </c>
      <c r="D27" s="56" t="s">
        <v>185</v>
      </c>
      <c r="E27" s="248" t="s">
        <v>193</v>
      </c>
      <c r="F27" s="268" t="s">
        <v>113</v>
      </c>
      <c r="G27" s="248" t="s">
        <v>193</v>
      </c>
      <c r="H27" s="61" t="s">
        <v>4</v>
      </c>
      <c r="J27" s="72" t="s">
        <v>8</v>
      </c>
    </row>
    <row r="28" spans="1:10" s="288" customFormat="1" ht="20.100000000000001" customHeight="1" x14ac:dyDescent="0.25">
      <c r="A28" s="283" t="s">
        <v>205</v>
      </c>
      <c r="B28" s="284" t="s">
        <v>118</v>
      </c>
      <c r="C28" s="285" t="s">
        <v>205</v>
      </c>
      <c r="D28" s="284" t="s">
        <v>198</v>
      </c>
      <c r="E28" s="285" t="s">
        <v>205</v>
      </c>
      <c r="F28" s="286" t="s">
        <v>113</v>
      </c>
      <c r="G28" s="285" t="s">
        <v>205</v>
      </c>
      <c r="H28" s="287" t="s">
        <v>4</v>
      </c>
      <c r="J28" s="288" t="s">
        <v>8</v>
      </c>
    </row>
    <row r="29" spans="1:10" s="288" customFormat="1" ht="20.100000000000001" customHeight="1" x14ac:dyDescent="0.25">
      <c r="A29" s="283" t="s">
        <v>206</v>
      </c>
      <c r="B29" s="284" t="s">
        <v>118</v>
      </c>
      <c r="C29" s="285" t="s">
        <v>206</v>
      </c>
      <c r="D29" s="284" t="s">
        <v>199</v>
      </c>
      <c r="E29" s="285" t="s">
        <v>206</v>
      </c>
      <c r="F29" s="286" t="s">
        <v>113</v>
      </c>
      <c r="G29" s="285" t="s">
        <v>206</v>
      </c>
      <c r="H29" s="287" t="s">
        <v>4</v>
      </c>
      <c r="J29" s="288" t="s">
        <v>8</v>
      </c>
    </row>
    <row r="30" spans="1:10" s="20" customFormat="1" ht="20.100000000000001" customHeight="1" x14ac:dyDescent="0.25">
      <c r="A30" s="253" t="s">
        <v>201</v>
      </c>
      <c r="B30" s="56" t="s">
        <v>119</v>
      </c>
      <c r="C30" s="248" t="s">
        <v>201</v>
      </c>
      <c r="D30" s="56" t="s">
        <v>204</v>
      </c>
      <c r="E30" s="248" t="s">
        <v>201</v>
      </c>
      <c r="F30" s="268" t="s">
        <v>113</v>
      </c>
      <c r="G30" s="248" t="s">
        <v>201</v>
      </c>
      <c r="H30" s="61" t="s">
        <v>4</v>
      </c>
      <c r="J30" s="72" t="s">
        <v>8</v>
      </c>
    </row>
    <row r="31" spans="1:10" s="20" customFormat="1" ht="20.100000000000001" customHeight="1" x14ac:dyDescent="0.25">
      <c r="A31" s="253" t="s">
        <v>202</v>
      </c>
      <c r="B31" s="56" t="s">
        <v>119</v>
      </c>
      <c r="C31" s="248" t="s">
        <v>202</v>
      </c>
      <c r="D31" s="56" t="s">
        <v>203</v>
      </c>
      <c r="E31" s="248" t="s">
        <v>202</v>
      </c>
      <c r="F31" s="268" t="s">
        <v>113</v>
      </c>
      <c r="G31" s="248" t="s">
        <v>202</v>
      </c>
      <c r="H31" s="61" t="s">
        <v>4</v>
      </c>
      <c r="J31" s="72" t="s">
        <v>8</v>
      </c>
    </row>
    <row r="32" spans="1:10" s="20" customFormat="1" ht="20.100000000000001" customHeight="1" x14ac:dyDescent="0.25">
      <c r="A32" s="253" t="s">
        <v>200</v>
      </c>
      <c r="B32" s="56" t="s">
        <v>119</v>
      </c>
      <c r="C32" s="248" t="s">
        <v>200</v>
      </c>
      <c r="D32" s="56" t="s">
        <v>185</v>
      </c>
      <c r="E32" s="248" t="s">
        <v>200</v>
      </c>
      <c r="F32" s="268" t="s">
        <v>113</v>
      </c>
      <c r="G32" s="248" t="s">
        <v>200</v>
      </c>
      <c r="H32" s="61" t="s">
        <v>4</v>
      </c>
      <c r="J32" s="72" t="s">
        <v>8</v>
      </c>
    </row>
    <row r="33" spans="1:12" s="20" customFormat="1" ht="20.100000000000001" customHeight="1" x14ac:dyDescent="0.25">
      <c r="A33" s="271" t="s">
        <v>207</v>
      </c>
      <c r="B33" s="59" t="s">
        <v>121</v>
      </c>
      <c r="C33" s="269" t="s">
        <v>207</v>
      </c>
      <c r="D33" s="59" t="s">
        <v>238</v>
      </c>
      <c r="E33" s="269" t="s">
        <v>207</v>
      </c>
      <c r="F33" s="269" t="s">
        <v>120</v>
      </c>
      <c r="G33" s="269" t="s">
        <v>207</v>
      </c>
      <c r="H33" s="62" t="s">
        <v>5</v>
      </c>
      <c r="K33" s="67" t="s">
        <v>9</v>
      </c>
      <c r="L33" s="67" t="s">
        <v>10</v>
      </c>
    </row>
    <row r="34" spans="1:12" s="20" customFormat="1" ht="20.100000000000001" customHeight="1" x14ac:dyDescent="0.25">
      <c r="A34" s="271" t="s">
        <v>208</v>
      </c>
      <c r="B34" s="59" t="s">
        <v>121</v>
      </c>
      <c r="C34" s="269" t="s">
        <v>208</v>
      </c>
      <c r="D34" s="59" t="s">
        <v>212</v>
      </c>
      <c r="E34" s="269" t="s">
        <v>208</v>
      </c>
      <c r="F34" s="269" t="s">
        <v>120</v>
      </c>
      <c r="G34" s="269" t="s">
        <v>208</v>
      </c>
      <c r="H34" s="62" t="s">
        <v>5</v>
      </c>
      <c r="K34" s="67" t="s">
        <v>9</v>
      </c>
      <c r="L34" s="67" t="s">
        <v>10</v>
      </c>
    </row>
    <row r="35" spans="1:12" s="20" customFormat="1" ht="20.100000000000001" customHeight="1" x14ac:dyDescent="0.25">
      <c r="A35" s="271" t="s">
        <v>209</v>
      </c>
      <c r="B35" s="59" t="s">
        <v>121</v>
      </c>
      <c r="C35" s="269" t="s">
        <v>209</v>
      </c>
      <c r="D35" s="59" t="s">
        <v>185</v>
      </c>
      <c r="E35" s="269" t="s">
        <v>209</v>
      </c>
      <c r="F35" s="269" t="s">
        <v>120</v>
      </c>
      <c r="G35" s="269" t="s">
        <v>209</v>
      </c>
      <c r="H35" s="62" t="s">
        <v>5</v>
      </c>
      <c r="K35" s="67" t="s">
        <v>9</v>
      </c>
      <c r="L35" s="67" t="s">
        <v>10</v>
      </c>
    </row>
    <row r="36" spans="1:12" s="20" customFormat="1" ht="20.100000000000001" customHeight="1" x14ac:dyDescent="0.25">
      <c r="A36" s="271" t="s">
        <v>210</v>
      </c>
      <c r="B36" s="59" t="s">
        <v>121</v>
      </c>
      <c r="C36" s="269" t="s">
        <v>210</v>
      </c>
      <c r="D36" s="59" t="s">
        <v>213</v>
      </c>
      <c r="E36" s="269" t="s">
        <v>210</v>
      </c>
      <c r="F36" s="269" t="s">
        <v>120</v>
      </c>
      <c r="G36" s="269" t="s">
        <v>210</v>
      </c>
      <c r="H36" s="62" t="s">
        <v>5</v>
      </c>
      <c r="K36" s="67" t="s">
        <v>9</v>
      </c>
      <c r="L36" s="67" t="s">
        <v>10</v>
      </c>
    </row>
    <row r="37" spans="1:12" s="20" customFormat="1" ht="20.100000000000001" customHeight="1" x14ac:dyDescent="0.25">
      <c r="A37" s="271" t="s">
        <v>211</v>
      </c>
      <c r="B37" s="59" t="s">
        <v>121</v>
      </c>
      <c r="C37" s="269" t="s">
        <v>211</v>
      </c>
      <c r="D37" s="59" t="s">
        <v>214</v>
      </c>
      <c r="E37" s="269" t="s">
        <v>211</v>
      </c>
      <c r="F37" s="269" t="s">
        <v>120</v>
      </c>
      <c r="G37" s="269" t="s">
        <v>211</v>
      </c>
      <c r="H37" s="62" t="s">
        <v>5</v>
      </c>
      <c r="K37" s="67" t="s">
        <v>9</v>
      </c>
      <c r="L37" s="67" t="s">
        <v>10</v>
      </c>
    </row>
    <row r="38" spans="1:12" s="20" customFormat="1" ht="20.100000000000001" customHeight="1" x14ac:dyDescent="0.25">
      <c r="A38" s="271" t="s">
        <v>215</v>
      </c>
      <c r="B38" s="59" t="s">
        <v>122</v>
      </c>
      <c r="C38" s="269" t="s">
        <v>215</v>
      </c>
      <c r="D38" s="59" t="s">
        <v>123</v>
      </c>
      <c r="E38" s="269" t="s">
        <v>215</v>
      </c>
      <c r="F38" s="269" t="s">
        <v>120</v>
      </c>
      <c r="G38" s="269" t="s">
        <v>215</v>
      </c>
      <c r="H38" s="62" t="s">
        <v>5</v>
      </c>
      <c r="K38" s="67" t="s">
        <v>9</v>
      </c>
      <c r="L38" s="67" t="s">
        <v>10</v>
      </c>
    </row>
    <row r="39" spans="1:12" s="20" customFormat="1" ht="20.100000000000001" customHeight="1" x14ac:dyDescent="0.25">
      <c r="A39" s="271" t="s">
        <v>217</v>
      </c>
      <c r="B39" s="59" t="s">
        <v>124</v>
      </c>
      <c r="C39" s="269" t="s">
        <v>217</v>
      </c>
      <c r="D39" s="59" t="s">
        <v>220</v>
      </c>
      <c r="E39" s="269" t="s">
        <v>217</v>
      </c>
      <c r="F39" s="269" t="s">
        <v>120</v>
      </c>
      <c r="G39" s="269" t="s">
        <v>217</v>
      </c>
      <c r="H39" s="62" t="s">
        <v>5</v>
      </c>
      <c r="K39" s="67" t="s">
        <v>9</v>
      </c>
      <c r="L39" s="67" t="s">
        <v>10</v>
      </c>
    </row>
    <row r="40" spans="1:12" s="20" customFormat="1" ht="20.100000000000001" customHeight="1" x14ac:dyDescent="0.25">
      <c r="A40" s="271" t="s">
        <v>218</v>
      </c>
      <c r="B40" s="59" t="s">
        <v>124</v>
      </c>
      <c r="C40" s="269" t="s">
        <v>218</v>
      </c>
      <c r="D40" s="59" t="s">
        <v>221</v>
      </c>
      <c r="E40" s="269" t="s">
        <v>218</v>
      </c>
      <c r="F40" s="269" t="s">
        <v>120</v>
      </c>
      <c r="G40" s="269" t="s">
        <v>218</v>
      </c>
      <c r="H40" s="62" t="s">
        <v>5</v>
      </c>
      <c r="K40" s="67" t="s">
        <v>9</v>
      </c>
      <c r="L40" s="67" t="s">
        <v>10</v>
      </c>
    </row>
    <row r="41" spans="1:12" s="20" customFormat="1" ht="20.100000000000001" customHeight="1" x14ac:dyDescent="0.25">
      <c r="A41" s="271" t="s">
        <v>219</v>
      </c>
      <c r="B41" s="59" t="s">
        <v>124</v>
      </c>
      <c r="C41" s="269" t="s">
        <v>219</v>
      </c>
      <c r="D41" s="59" t="s">
        <v>222</v>
      </c>
      <c r="E41" s="269" t="s">
        <v>219</v>
      </c>
      <c r="F41" s="269" t="s">
        <v>120</v>
      </c>
      <c r="G41" s="269" t="s">
        <v>219</v>
      </c>
      <c r="H41" s="62" t="s">
        <v>5</v>
      </c>
      <c r="K41" s="67" t="s">
        <v>9</v>
      </c>
      <c r="L41" s="67" t="s">
        <v>10</v>
      </c>
    </row>
    <row r="42" spans="1:12" s="20" customFormat="1" ht="20.100000000000001" customHeight="1" x14ac:dyDescent="0.25">
      <c r="A42" s="271" t="s">
        <v>216</v>
      </c>
      <c r="B42" s="59" t="s">
        <v>124</v>
      </c>
      <c r="C42" s="269" t="s">
        <v>216</v>
      </c>
      <c r="D42" s="59" t="s">
        <v>223</v>
      </c>
      <c r="E42" s="269" t="s">
        <v>216</v>
      </c>
      <c r="F42" s="269" t="s">
        <v>120</v>
      </c>
      <c r="G42" s="269" t="s">
        <v>216</v>
      </c>
      <c r="H42" s="62" t="s">
        <v>5</v>
      </c>
      <c r="K42" s="67" t="s">
        <v>9</v>
      </c>
      <c r="L42" s="67" t="s">
        <v>10</v>
      </c>
    </row>
    <row r="43" spans="1:12" ht="20.100000000000001" customHeight="1" x14ac:dyDescent="0.25">
      <c r="A43" s="272" t="s">
        <v>224</v>
      </c>
      <c r="B43" s="54" t="s">
        <v>126</v>
      </c>
      <c r="C43" s="53" t="s">
        <v>224</v>
      </c>
      <c r="D43" s="54" t="s">
        <v>235</v>
      </c>
      <c r="E43" s="53" t="s">
        <v>224</v>
      </c>
      <c r="F43" s="270" t="s">
        <v>125</v>
      </c>
      <c r="G43" s="53" t="s">
        <v>224</v>
      </c>
      <c r="H43" s="63" t="s">
        <v>6</v>
      </c>
      <c r="K43" s="71" t="s">
        <v>9</v>
      </c>
    </row>
    <row r="44" spans="1:12" ht="20.100000000000001" customHeight="1" x14ac:dyDescent="0.25">
      <c r="A44" s="272" t="s">
        <v>225</v>
      </c>
      <c r="B44" s="54" t="s">
        <v>126</v>
      </c>
      <c r="C44" s="53" t="s">
        <v>225</v>
      </c>
      <c r="D44" s="53" t="s">
        <v>230</v>
      </c>
      <c r="E44" s="53" t="s">
        <v>225</v>
      </c>
      <c r="F44" s="270" t="s">
        <v>125</v>
      </c>
      <c r="G44" s="53" t="s">
        <v>225</v>
      </c>
      <c r="H44" s="63" t="s">
        <v>6</v>
      </c>
      <c r="K44" s="71" t="s">
        <v>9</v>
      </c>
    </row>
    <row r="45" spans="1:12" ht="20.100000000000001" customHeight="1" x14ac:dyDescent="0.25">
      <c r="A45" s="272" t="s">
        <v>226</v>
      </c>
      <c r="B45" s="54" t="s">
        <v>126</v>
      </c>
      <c r="C45" s="53" t="s">
        <v>226</v>
      </c>
      <c r="D45" s="53" t="s">
        <v>231</v>
      </c>
      <c r="E45" s="53" t="s">
        <v>226</v>
      </c>
      <c r="F45" s="270" t="s">
        <v>125</v>
      </c>
      <c r="G45" s="53" t="s">
        <v>226</v>
      </c>
      <c r="H45" s="63" t="s">
        <v>6</v>
      </c>
      <c r="K45" s="71" t="s">
        <v>9</v>
      </c>
    </row>
    <row r="46" spans="1:12" ht="20.100000000000001" customHeight="1" x14ac:dyDescent="0.25">
      <c r="A46" s="272" t="s">
        <v>227</v>
      </c>
      <c r="B46" s="54" t="s">
        <v>126</v>
      </c>
      <c r="C46" s="53" t="s">
        <v>227</v>
      </c>
      <c r="D46" s="53" t="s">
        <v>232</v>
      </c>
      <c r="E46" s="53" t="s">
        <v>227</v>
      </c>
      <c r="F46" s="270" t="s">
        <v>125</v>
      </c>
      <c r="G46" s="53" t="s">
        <v>227</v>
      </c>
      <c r="H46" s="63" t="s">
        <v>6</v>
      </c>
      <c r="K46" s="71" t="s">
        <v>9</v>
      </c>
    </row>
    <row r="47" spans="1:12" ht="20.100000000000001" customHeight="1" x14ac:dyDescent="0.25">
      <c r="A47" s="272" t="s">
        <v>228</v>
      </c>
      <c r="B47" s="54" t="s">
        <v>126</v>
      </c>
      <c r="C47" s="53" t="s">
        <v>228</v>
      </c>
      <c r="D47" s="53" t="s">
        <v>233</v>
      </c>
      <c r="E47" s="53" t="s">
        <v>228</v>
      </c>
      <c r="F47" s="270" t="s">
        <v>125</v>
      </c>
      <c r="G47" s="53" t="s">
        <v>228</v>
      </c>
      <c r="H47" s="63" t="s">
        <v>6</v>
      </c>
      <c r="K47" s="71" t="s">
        <v>9</v>
      </c>
    </row>
    <row r="48" spans="1:12" ht="20.100000000000001" customHeight="1" thickBot="1" x14ac:dyDescent="0.3">
      <c r="A48" s="273" t="s">
        <v>229</v>
      </c>
      <c r="B48" s="274" t="s">
        <v>126</v>
      </c>
      <c r="C48" s="64" t="s">
        <v>229</v>
      </c>
      <c r="D48" s="64" t="s">
        <v>234</v>
      </c>
      <c r="E48" s="64" t="s">
        <v>229</v>
      </c>
      <c r="F48" s="275" t="s">
        <v>125</v>
      </c>
      <c r="G48" s="64" t="s">
        <v>229</v>
      </c>
      <c r="H48" s="65" t="s">
        <v>6</v>
      </c>
      <c r="K48" s="71" t="s">
        <v>9</v>
      </c>
    </row>
    <row r="50" spans="1:15" ht="15.75" thickBot="1" x14ac:dyDescent="0.3">
      <c r="A50" s="233" t="s">
        <v>628</v>
      </c>
      <c r="B50" s="10" t="s">
        <v>681</v>
      </c>
    </row>
    <row r="51" spans="1:15" s="10" customFormat="1" ht="15.75" thickBot="1" x14ac:dyDescent="0.3">
      <c r="A51" s="130" t="s">
        <v>239</v>
      </c>
      <c r="B51" s="250" t="s">
        <v>236</v>
      </c>
      <c r="C51" s="130" t="s">
        <v>239</v>
      </c>
      <c r="D51" s="101" t="s">
        <v>237</v>
      </c>
      <c r="E51" s="130" t="s">
        <v>239</v>
      </c>
      <c r="F51" s="251" t="s">
        <v>111</v>
      </c>
      <c r="G51" s="130" t="s">
        <v>239</v>
      </c>
      <c r="H51" s="66" t="s">
        <v>241</v>
      </c>
    </row>
    <row r="52" spans="1:15" s="10" customFormat="1" x14ac:dyDescent="0.25">
      <c r="A52" s="124" t="s">
        <v>50</v>
      </c>
      <c r="B52" s="125" t="s">
        <v>50</v>
      </c>
      <c r="C52" s="125" t="s">
        <v>50</v>
      </c>
      <c r="D52" s="125" t="s">
        <v>50</v>
      </c>
      <c r="E52" s="125" t="s">
        <v>50</v>
      </c>
      <c r="F52" s="173" t="s">
        <v>50</v>
      </c>
      <c r="G52" s="125" t="s">
        <v>50</v>
      </c>
      <c r="H52" s="174" t="s">
        <v>50</v>
      </c>
    </row>
    <row r="53" spans="1:15" ht="20.100000000000001" customHeight="1" x14ac:dyDescent="0.25">
      <c r="A53" s="252" t="s">
        <v>624</v>
      </c>
      <c r="B53" s="246" t="s">
        <v>629</v>
      </c>
      <c r="C53" s="245" t="s">
        <v>624</v>
      </c>
      <c r="D53" s="55" t="s">
        <v>630</v>
      </c>
      <c r="E53" s="245" t="s">
        <v>624</v>
      </c>
      <c r="F53" s="246" t="s">
        <v>647</v>
      </c>
      <c r="G53" s="245" t="s">
        <v>624</v>
      </c>
      <c r="H53" s="60" t="s">
        <v>467</v>
      </c>
      <c r="I53" s="73" t="s">
        <v>648</v>
      </c>
      <c r="J53" s="98"/>
      <c r="K53" s="98"/>
      <c r="L53" s="98"/>
      <c r="M53" s="98"/>
      <c r="O53" t="s">
        <v>672</v>
      </c>
    </row>
    <row r="54" spans="1:15" ht="20.100000000000001" customHeight="1" x14ac:dyDescent="0.25">
      <c r="A54" s="252" t="s">
        <v>625</v>
      </c>
      <c r="B54" s="246" t="s">
        <v>629</v>
      </c>
      <c r="C54" s="245" t="s">
        <v>625</v>
      </c>
      <c r="D54" s="55" t="s">
        <v>631</v>
      </c>
      <c r="E54" s="245" t="s">
        <v>625</v>
      </c>
      <c r="F54" s="246" t="s">
        <v>647</v>
      </c>
      <c r="G54" s="245" t="s">
        <v>625</v>
      </c>
      <c r="H54" s="60" t="s">
        <v>467</v>
      </c>
      <c r="I54" s="73" t="s">
        <v>648</v>
      </c>
      <c r="J54" s="98"/>
      <c r="K54" s="243"/>
      <c r="L54" s="98"/>
      <c r="M54" s="98"/>
    </row>
    <row r="55" spans="1:15" ht="20.100000000000001" customHeight="1" x14ac:dyDescent="0.25">
      <c r="A55" s="252" t="s">
        <v>626</v>
      </c>
      <c r="B55" s="246" t="s">
        <v>629</v>
      </c>
      <c r="C55" s="245" t="s">
        <v>626</v>
      </c>
      <c r="D55" s="55" t="s">
        <v>632</v>
      </c>
      <c r="E55" s="245" t="s">
        <v>626</v>
      </c>
      <c r="F55" s="246" t="s">
        <v>647</v>
      </c>
      <c r="G55" s="245" t="s">
        <v>626</v>
      </c>
      <c r="H55" s="60" t="s">
        <v>467</v>
      </c>
      <c r="I55" s="73" t="s">
        <v>648</v>
      </c>
      <c r="J55" s="98"/>
      <c r="K55" s="243"/>
      <c r="L55" s="98"/>
      <c r="M55" s="98"/>
    </row>
    <row r="56" spans="1:15" ht="20.100000000000001" customHeight="1" x14ac:dyDescent="0.25">
      <c r="A56" s="252" t="s">
        <v>627</v>
      </c>
      <c r="B56" s="246" t="s">
        <v>629</v>
      </c>
      <c r="C56" s="245" t="s">
        <v>627</v>
      </c>
      <c r="D56" s="55" t="s">
        <v>633</v>
      </c>
      <c r="E56" s="245" t="s">
        <v>627</v>
      </c>
      <c r="F56" s="246" t="s">
        <v>647</v>
      </c>
      <c r="G56" s="245" t="s">
        <v>627</v>
      </c>
      <c r="H56" s="60" t="s">
        <v>467</v>
      </c>
      <c r="I56" s="73" t="s">
        <v>648</v>
      </c>
      <c r="J56" s="98"/>
      <c r="K56" s="243"/>
      <c r="L56" s="98"/>
      <c r="M56" s="98"/>
    </row>
    <row r="57" spans="1:15" ht="20.100000000000001" customHeight="1" x14ac:dyDescent="0.25">
      <c r="A57" s="252" t="s">
        <v>642</v>
      </c>
      <c r="B57" s="246" t="s">
        <v>636</v>
      </c>
      <c r="C57" s="245" t="s">
        <v>642</v>
      </c>
      <c r="D57" s="55" t="s">
        <v>637</v>
      </c>
      <c r="E57" s="245" t="s">
        <v>642</v>
      </c>
      <c r="F57" s="246" t="s">
        <v>647</v>
      </c>
      <c r="G57" s="245" t="s">
        <v>642</v>
      </c>
      <c r="H57" s="60" t="s">
        <v>467</v>
      </c>
      <c r="I57" s="73" t="s">
        <v>648</v>
      </c>
      <c r="J57" s="98"/>
      <c r="K57" s="243"/>
      <c r="L57" s="98"/>
      <c r="M57" s="98"/>
    </row>
    <row r="58" spans="1:15" ht="20.100000000000001" customHeight="1" x14ac:dyDescent="0.25">
      <c r="A58" s="252" t="s">
        <v>643</v>
      </c>
      <c r="B58" s="246" t="s">
        <v>636</v>
      </c>
      <c r="C58" s="245" t="s">
        <v>643</v>
      </c>
      <c r="D58" s="55" t="s">
        <v>638</v>
      </c>
      <c r="E58" s="245" t="s">
        <v>643</v>
      </c>
      <c r="F58" s="246" t="s">
        <v>647</v>
      </c>
      <c r="G58" s="245" t="s">
        <v>643</v>
      </c>
      <c r="H58" s="60" t="s">
        <v>467</v>
      </c>
      <c r="I58" s="73" t="s">
        <v>648</v>
      </c>
      <c r="J58" s="98"/>
      <c r="K58" s="243"/>
      <c r="L58" s="98"/>
      <c r="M58" s="98"/>
    </row>
    <row r="59" spans="1:15" ht="20.100000000000001" customHeight="1" x14ac:dyDescent="0.25">
      <c r="A59" s="252" t="s">
        <v>644</v>
      </c>
      <c r="B59" s="246" t="s">
        <v>636</v>
      </c>
      <c r="C59" s="245" t="s">
        <v>644</v>
      </c>
      <c r="D59" s="55" t="s">
        <v>639</v>
      </c>
      <c r="E59" s="245" t="s">
        <v>644</v>
      </c>
      <c r="F59" s="246" t="s">
        <v>647</v>
      </c>
      <c r="G59" s="245" t="s">
        <v>644</v>
      </c>
      <c r="H59" s="60" t="s">
        <v>467</v>
      </c>
      <c r="I59" s="73" t="s">
        <v>648</v>
      </c>
      <c r="J59" s="98"/>
      <c r="K59" s="243"/>
      <c r="L59" s="98"/>
      <c r="M59" s="98"/>
    </row>
    <row r="60" spans="1:15" ht="20.100000000000001" customHeight="1" x14ac:dyDescent="0.25">
      <c r="A60" s="252" t="s">
        <v>645</v>
      </c>
      <c r="B60" s="246" t="s">
        <v>636</v>
      </c>
      <c r="C60" s="245" t="s">
        <v>645</v>
      </c>
      <c r="D60" s="55" t="s">
        <v>640</v>
      </c>
      <c r="E60" s="245" t="s">
        <v>645</v>
      </c>
      <c r="F60" s="246" t="s">
        <v>647</v>
      </c>
      <c r="G60" s="245" t="s">
        <v>645</v>
      </c>
      <c r="H60" s="60" t="s">
        <v>467</v>
      </c>
      <c r="I60" s="73" t="s">
        <v>648</v>
      </c>
      <c r="J60" s="98"/>
      <c r="K60" s="243"/>
      <c r="L60" s="98"/>
      <c r="M60" s="98"/>
    </row>
    <row r="61" spans="1:15" ht="20.100000000000001" customHeight="1" x14ac:dyDescent="0.25">
      <c r="A61" s="252" t="s">
        <v>646</v>
      </c>
      <c r="B61" s="246" t="s">
        <v>636</v>
      </c>
      <c r="C61" s="245" t="s">
        <v>646</v>
      </c>
      <c r="D61" s="55" t="s">
        <v>641</v>
      </c>
      <c r="E61" s="245" t="s">
        <v>646</v>
      </c>
      <c r="F61" s="246" t="s">
        <v>647</v>
      </c>
      <c r="G61" s="245" t="s">
        <v>646</v>
      </c>
      <c r="H61" s="60" t="s">
        <v>467</v>
      </c>
      <c r="I61" s="73" t="s">
        <v>648</v>
      </c>
      <c r="J61" s="98"/>
      <c r="K61" s="243"/>
      <c r="L61" s="98"/>
      <c r="M61" s="98"/>
    </row>
    <row r="62" spans="1:15" x14ac:dyDescent="0.25">
      <c r="A62" s="253" t="s">
        <v>634</v>
      </c>
      <c r="B62" s="249" t="s">
        <v>651</v>
      </c>
      <c r="C62" s="248" t="s">
        <v>634</v>
      </c>
      <c r="D62" s="56" t="s">
        <v>652</v>
      </c>
      <c r="E62" s="248" t="s">
        <v>634</v>
      </c>
      <c r="F62" s="249" t="s">
        <v>662</v>
      </c>
      <c r="G62" s="248" t="s">
        <v>634</v>
      </c>
      <c r="H62" s="112" t="s">
        <v>469</v>
      </c>
      <c r="I62" s="98"/>
      <c r="J62" s="240" t="s">
        <v>670</v>
      </c>
      <c r="K62" s="240" t="s">
        <v>671</v>
      </c>
      <c r="L62" s="240" t="s">
        <v>674</v>
      </c>
      <c r="M62" s="240" t="s">
        <v>675</v>
      </c>
    </row>
    <row r="63" spans="1:15" x14ac:dyDescent="0.25">
      <c r="A63" s="253" t="s">
        <v>635</v>
      </c>
      <c r="B63" s="249" t="s">
        <v>651</v>
      </c>
      <c r="C63" s="248" t="s">
        <v>635</v>
      </c>
      <c r="D63" s="56" t="s">
        <v>653</v>
      </c>
      <c r="E63" s="248" t="s">
        <v>635</v>
      </c>
      <c r="F63" s="249" t="s">
        <v>662</v>
      </c>
      <c r="G63" s="248" t="s">
        <v>635</v>
      </c>
      <c r="H63" s="112" t="s">
        <v>469</v>
      </c>
      <c r="I63" s="98"/>
      <c r="J63" s="240" t="s">
        <v>670</v>
      </c>
      <c r="K63" s="240" t="s">
        <v>671</v>
      </c>
      <c r="L63" s="240" t="s">
        <v>674</v>
      </c>
      <c r="M63" s="240" t="s">
        <v>675</v>
      </c>
    </row>
    <row r="64" spans="1:15" x14ac:dyDescent="0.25">
      <c r="A64" s="253" t="s">
        <v>658</v>
      </c>
      <c r="B64" s="249" t="s">
        <v>657</v>
      </c>
      <c r="C64" s="248" t="s">
        <v>658</v>
      </c>
      <c r="D64" s="56" t="s">
        <v>654</v>
      </c>
      <c r="E64" s="248" t="s">
        <v>658</v>
      </c>
      <c r="F64" s="249" t="s">
        <v>662</v>
      </c>
      <c r="G64" s="248" t="s">
        <v>658</v>
      </c>
      <c r="H64" s="112" t="s">
        <v>469</v>
      </c>
      <c r="I64" s="98"/>
      <c r="J64" s="240" t="s">
        <v>670</v>
      </c>
      <c r="K64" s="240" t="s">
        <v>671</v>
      </c>
      <c r="L64" s="240" t="s">
        <v>674</v>
      </c>
      <c r="M64" s="240" t="s">
        <v>675</v>
      </c>
    </row>
    <row r="65" spans="1:552" x14ac:dyDescent="0.25">
      <c r="A65" s="253" t="s">
        <v>659</v>
      </c>
      <c r="B65" s="249" t="s">
        <v>657</v>
      </c>
      <c r="C65" s="248" t="s">
        <v>659</v>
      </c>
      <c r="D65" s="56" t="s">
        <v>655</v>
      </c>
      <c r="E65" s="248" t="s">
        <v>659</v>
      </c>
      <c r="F65" s="249" t="s">
        <v>662</v>
      </c>
      <c r="G65" s="248" t="s">
        <v>659</v>
      </c>
      <c r="H65" s="112" t="s">
        <v>469</v>
      </c>
      <c r="I65" s="98"/>
      <c r="J65" s="240" t="s">
        <v>670</v>
      </c>
      <c r="K65" s="240" t="s">
        <v>671</v>
      </c>
      <c r="L65" s="240" t="s">
        <v>674</v>
      </c>
      <c r="M65" s="240" t="s">
        <v>675</v>
      </c>
    </row>
    <row r="66" spans="1:552" x14ac:dyDescent="0.25">
      <c r="A66" s="253" t="s">
        <v>660</v>
      </c>
      <c r="B66" s="249" t="s">
        <v>657</v>
      </c>
      <c r="C66" s="248" t="s">
        <v>660</v>
      </c>
      <c r="D66" s="56" t="s">
        <v>656</v>
      </c>
      <c r="E66" s="248" t="s">
        <v>660</v>
      </c>
      <c r="F66" s="249" t="s">
        <v>662</v>
      </c>
      <c r="G66" s="248" t="s">
        <v>660</v>
      </c>
      <c r="H66" s="112" t="s">
        <v>469</v>
      </c>
      <c r="I66" s="98"/>
      <c r="J66" s="240" t="s">
        <v>670</v>
      </c>
      <c r="K66" s="240" t="s">
        <v>671</v>
      </c>
      <c r="L66" s="240" t="s">
        <v>674</v>
      </c>
      <c r="M66" s="240" t="s">
        <v>675</v>
      </c>
    </row>
    <row r="67" spans="1:552" x14ac:dyDescent="0.25">
      <c r="A67" s="253" t="s">
        <v>661</v>
      </c>
      <c r="B67" s="249" t="s">
        <v>657</v>
      </c>
      <c r="C67" s="248" t="s">
        <v>661</v>
      </c>
      <c r="D67" s="56" t="s">
        <v>185</v>
      </c>
      <c r="E67" s="248" t="s">
        <v>661</v>
      </c>
      <c r="F67" s="249" t="s">
        <v>662</v>
      </c>
      <c r="G67" s="248" t="s">
        <v>661</v>
      </c>
      <c r="H67" s="112" t="s">
        <v>469</v>
      </c>
      <c r="I67" s="98"/>
      <c r="J67" s="240" t="s">
        <v>670</v>
      </c>
      <c r="K67" s="240" t="s">
        <v>671</v>
      </c>
      <c r="L67" s="240" t="s">
        <v>674</v>
      </c>
      <c r="M67" s="240" t="s">
        <v>675</v>
      </c>
    </row>
    <row r="68" spans="1:552" x14ac:dyDescent="0.25">
      <c r="A68" s="253" t="s">
        <v>664</v>
      </c>
      <c r="B68" s="249" t="s">
        <v>663</v>
      </c>
      <c r="C68" s="248" t="s">
        <v>664</v>
      </c>
      <c r="D68" s="56" t="s">
        <v>667</v>
      </c>
      <c r="E68" s="248" t="s">
        <v>664</v>
      </c>
      <c r="F68" s="249" t="s">
        <v>662</v>
      </c>
      <c r="G68" s="248" t="s">
        <v>664</v>
      </c>
      <c r="H68" s="112" t="s">
        <v>469</v>
      </c>
      <c r="I68" s="98"/>
      <c r="J68" s="240" t="s">
        <v>670</v>
      </c>
      <c r="K68" s="240" t="s">
        <v>671</v>
      </c>
      <c r="L68" s="240" t="s">
        <v>674</v>
      </c>
      <c r="M68" s="240" t="s">
        <v>675</v>
      </c>
    </row>
    <row r="69" spans="1:552" x14ac:dyDescent="0.25">
      <c r="A69" s="253" t="s">
        <v>665</v>
      </c>
      <c r="B69" s="249" t="s">
        <v>663</v>
      </c>
      <c r="C69" s="248" t="s">
        <v>665</v>
      </c>
      <c r="D69" s="56" t="s">
        <v>668</v>
      </c>
      <c r="E69" s="248" t="s">
        <v>665</v>
      </c>
      <c r="F69" s="249" t="s">
        <v>662</v>
      </c>
      <c r="G69" s="248" t="s">
        <v>665</v>
      </c>
      <c r="H69" s="112" t="s">
        <v>469</v>
      </c>
      <c r="I69" s="98"/>
      <c r="J69" s="240" t="s">
        <v>670</v>
      </c>
      <c r="K69" s="240" t="s">
        <v>671</v>
      </c>
      <c r="L69" s="240" t="s">
        <v>674</v>
      </c>
      <c r="M69" s="240" t="s">
        <v>675</v>
      </c>
    </row>
    <row r="70" spans="1:552" ht="15.75" thickBot="1" x14ac:dyDescent="0.3">
      <c r="A70" s="254" t="s">
        <v>666</v>
      </c>
      <c r="B70" s="255" t="s">
        <v>663</v>
      </c>
      <c r="C70" s="256" t="s">
        <v>666</v>
      </c>
      <c r="D70" s="244" t="s">
        <v>669</v>
      </c>
      <c r="E70" s="256" t="s">
        <v>666</v>
      </c>
      <c r="F70" s="255" t="s">
        <v>662</v>
      </c>
      <c r="G70" s="256" t="s">
        <v>666</v>
      </c>
      <c r="H70" s="113" t="s">
        <v>469</v>
      </c>
      <c r="I70" s="98"/>
      <c r="J70" s="240" t="s">
        <v>670</v>
      </c>
      <c r="K70" s="240" t="s">
        <v>671</v>
      </c>
      <c r="L70" s="240" t="s">
        <v>674</v>
      </c>
      <c r="M70" s="240" t="s">
        <v>675</v>
      </c>
    </row>
    <row r="72" spans="1:552" ht="15.75" thickBot="1" x14ac:dyDescent="0.3">
      <c r="A72" s="233" t="s">
        <v>676</v>
      </c>
      <c r="B72" s="10" t="s">
        <v>680</v>
      </c>
    </row>
    <row r="73" spans="1:552" ht="15.75" thickBot="1" x14ac:dyDescent="0.3">
      <c r="A73" s="130" t="s">
        <v>239</v>
      </c>
      <c r="B73" s="250" t="s">
        <v>236</v>
      </c>
      <c r="C73" s="130" t="s">
        <v>239</v>
      </c>
      <c r="D73" s="101" t="s">
        <v>237</v>
      </c>
      <c r="E73" s="130" t="s">
        <v>239</v>
      </c>
      <c r="F73" s="251" t="s">
        <v>111</v>
      </c>
      <c r="G73" s="130" t="s">
        <v>239</v>
      </c>
      <c r="H73" s="66" t="s">
        <v>241</v>
      </c>
      <c r="I73" s="10"/>
      <c r="J73" s="10"/>
      <c r="K73" s="10"/>
      <c r="L73" s="10"/>
      <c r="M73" s="10"/>
      <c r="N73" s="10"/>
    </row>
    <row r="74" spans="1:552" x14ac:dyDescent="0.25">
      <c r="A74" s="124" t="s">
        <v>50</v>
      </c>
      <c r="B74" s="125" t="s">
        <v>50</v>
      </c>
      <c r="C74" s="125" t="s">
        <v>50</v>
      </c>
      <c r="D74" s="125" t="s">
        <v>50</v>
      </c>
      <c r="E74" s="125" t="s">
        <v>50</v>
      </c>
      <c r="F74" s="173" t="s">
        <v>50</v>
      </c>
      <c r="G74" s="125" t="s">
        <v>50</v>
      </c>
      <c r="H74" s="174" t="s">
        <v>50</v>
      </c>
      <c r="I74" s="10"/>
      <c r="J74" s="10"/>
      <c r="K74" s="10"/>
      <c r="L74" s="10"/>
      <c r="M74" s="10"/>
      <c r="N74" s="10"/>
    </row>
    <row r="75" spans="1:552" x14ac:dyDescent="0.25">
      <c r="A75" s="252" t="s">
        <v>677</v>
      </c>
      <c r="B75" s="246" t="s">
        <v>690</v>
      </c>
      <c r="C75" s="245" t="s">
        <v>677</v>
      </c>
      <c r="D75" s="55" t="s">
        <v>691</v>
      </c>
      <c r="E75" s="245" t="s">
        <v>677</v>
      </c>
      <c r="F75" s="246" t="s">
        <v>683</v>
      </c>
      <c r="G75" s="245" t="s">
        <v>677</v>
      </c>
      <c r="H75" s="60" t="s">
        <v>471</v>
      </c>
      <c r="I75" s="98"/>
      <c r="J75" s="98"/>
      <c r="K75" s="98"/>
      <c r="L75" s="98"/>
      <c r="M75" s="98"/>
      <c r="N75" s="73" t="s">
        <v>685</v>
      </c>
      <c r="O75" s="73" t="s">
        <v>686</v>
      </c>
      <c r="Q75" s="73" t="s">
        <v>688</v>
      </c>
    </row>
    <row r="76" spans="1:552" x14ac:dyDescent="0.25">
      <c r="A76" s="252" t="s">
        <v>678</v>
      </c>
      <c r="B76" s="246" t="s">
        <v>690</v>
      </c>
      <c r="C76" s="245" t="s">
        <v>678</v>
      </c>
      <c r="D76" s="55" t="s">
        <v>692</v>
      </c>
      <c r="E76" s="245" t="s">
        <v>678</v>
      </c>
      <c r="F76" s="246" t="s">
        <v>683</v>
      </c>
      <c r="G76" s="245" t="s">
        <v>678</v>
      </c>
      <c r="H76" s="60" t="s">
        <v>471</v>
      </c>
      <c r="I76" s="98"/>
      <c r="J76" s="98"/>
      <c r="K76" s="243"/>
      <c r="L76" s="98"/>
      <c r="M76" s="98"/>
      <c r="N76" s="73" t="s">
        <v>685</v>
      </c>
      <c r="O76" s="73" t="s">
        <v>686</v>
      </c>
      <c r="Q76" s="73" t="s">
        <v>688</v>
      </c>
    </row>
    <row r="77" spans="1:552" x14ac:dyDescent="0.25">
      <c r="A77" s="252" t="s">
        <v>679</v>
      </c>
      <c r="B77" s="246" t="s">
        <v>690</v>
      </c>
      <c r="C77" s="245" t="s">
        <v>679</v>
      </c>
      <c r="D77" s="55" t="s">
        <v>693</v>
      </c>
      <c r="E77" s="245" t="s">
        <v>679</v>
      </c>
      <c r="F77" s="246" t="s">
        <v>683</v>
      </c>
      <c r="G77" s="245" t="s">
        <v>679</v>
      </c>
      <c r="H77" s="60" t="s">
        <v>471</v>
      </c>
      <c r="I77" s="98"/>
      <c r="J77" s="98"/>
      <c r="K77" s="243"/>
      <c r="L77" s="98"/>
      <c r="M77" s="98"/>
      <c r="N77" s="73" t="s">
        <v>685</v>
      </c>
      <c r="O77" s="73" t="s">
        <v>686</v>
      </c>
      <c r="Q77" s="73" t="s">
        <v>688</v>
      </c>
    </row>
    <row r="78" spans="1:552" x14ac:dyDescent="0.25">
      <c r="A78" s="252" t="s">
        <v>694</v>
      </c>
      <c r="B78" s="246" t="s">
        <v>697</v>
      </c>
      <c r="C78" s="245" t="s">
        <v>694</v>
      </c>
      <c r="D78" s="55" t="s">
        <v>698</v>
      </c>
      <c r="E78" s="245" t="s">
        <v>694</v>
      </c>
      <c r="F78" s="246" t="s">
        <v>683</v>
      </c>
      <c r="G78" s="245" t="s">
        <v>694</v>
      </c>
      <c r="H78" s="60" t="s">
        <v>471</v>
      </c>
      <c r="I78" s="98"/>
      <c r="J78" s="98"/>
      <c r="K78" s="243"/>
      <c r="L78" s="98"/>
      <c r="M78" s="98"/>
      <c r="N78" s="73" t="s">
        <v>685</v>
      </c>
      <c r="O78" s="73" t="s">
        <v>686</v>
      </c>
      <c r="Q78" s="73" t="s">
        <v>688</v>
      </c>
    </row>
    <row r="79" spans="1:552" x14ac:dyDescent="0.25">
      <c r="A79" s="252" t="s">
        <v>695</v>
      </c>
      <c r="B79" s="246" t="s">
        <v>697</v>
      </c>
      <c r="C79" s="245" t="s">
        <v>695</v>
      </c>
      <c r="D79" s="55" t="s">
        <v>699</v>
      </c>
      <c r="E79" s="245" t="s">
        <v>695</v>
      </c>
      <c r="F79" s="246" t="s">
        <v>683</v>
      </c>
      <c r="G79" s="245" t="s">
        <v>695</v>
      </c>
      <c r="H79" s="60" t="s">
        <v>471</v>
      </c>
      <c r="I79" s="98"/>
      <c r="J79" s="98"/>
      <c r="K79" s="243"/>
      <c r="L79" s="98"/>
      <c r="M79" s="98"/>
      <c r="N79" s="73" t="s">
        <v>685</v>
      </c>
      <c r="O79" s="73" t="s">
        <v>686</v>
      </c>
      <c r="Q79" s="73" t="s">
        <v>688</v>
      </c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3"/>
      <c r="BA79" s="243"/>
      <c r="BB79" s="243"/>
      <c r="BC79" s="243"/>
      <c r="BD79" s="243"/>
      <c r="BE79" s="243"/>
      <c r="BF79" s="243"/>
      <c r="BG79" s="243"/>
      <c r="BH79" s="243"/>
      <c r="BI79" s="243"/>
      <c r="BJ79" s="243"/>
      <c r="BK79" s="243"/>
      <c r="BL79" s="243"/>
      <c r="BM79" s="243"/>
      <c r="BN79" s="243"/>
      <c r="BO79" s="243"/>
      <c r="BP79" s="243"/>
      <c r="BQ79" s="243"/>
      <c r="BR79" s="243"/>
      <c r="BS79" s="243"/>
      <c r="BT79" s="243"/>
      <c r="BU79" s="243"/>
      <c r="BV79" s="243"/>
      <c r="BW79" s="243"/>
      <c r="BX79" s="243"/>
      <c r="BY79" s="243"/>
      <c r="BZ79" s="243"/>
      <c r="CA79" s="243"/>
      <c r="CB79" s="243"/>
      <c r="CC79" s="243"/>
      <c r="CD79" s="243"/>
      <c r="CE79" s="243"/>
      <c r="CF79" s="243"/>
      <c r="CG79" s="243"/>
      <c r="CH79" s="243"/>
      <c r="CI79" s="243"/>
      <c r="CJ79" s="243"/>
      <c r="CK79" s="243"/>
      <c r="CL79" s="243"/>
      <c r="CM79" s="243"/>
      <c r="CN79" s="243"/>
      <c r="CO79" s="243"/>
      <c r="CP79" s="243"/>
      <c r="CQ79" s="243"/>
      <c r="CR79" s="243"/>
      <c r="CS79" s="243"/>
      <c r="CT79" s="243"/>
      <c r="CU79" s="243"/>
      <c r="CV79" s="243"/>
      <c r="CW79" s="243"/>
      <c r="CX79" s="243"/>
      <c r="CY79" s="243"/>
      <c r="CZ79" s="243"/>
      <c r="DA79" s="243"/>
      <c r="DB79" s="243"/>
      <c r="DC79" s="243"/>
      <c r="DD79" s="243"/>
      <c r="DE79" s="243"/>
      <c r="DF79" s="243"/>
      <c r="DG79" s="243"/>
      <c r="DH79" s="243"/>
      <c r="DI79" s="243"/>
      <c r="DJ79" s="243"/>
      <c r="DK79" s="243"/>
      <c r="DL79" s="243"/>
      <c r="DM79" s="243"/>
      <c r="DN79" s="243"/>
      <c r="DO79" s="243"/>
      <c r="DP79" s="243"/>
      <c r="DQ79" s="243"/>
      <c r="DR79" s="243"/>
      <c r="DS79" s="243"/>
      <c r="DT79" s="243"/>
      <c r="DU79" s="243"/>
      <c r="DV79" s="243"/>
      <c r="DW79" s="243"/>
      <c r="DX79" s="243"/>
      <c r="DY79" s="243"/>
      <c r="DZ79" s="243"/>
      <c r="EA79" s="243"/>
      <c r="EB79" s="243"/>
      <c r="EC79" s="243"/>
      <c r="ED79" s="243"/>
      <c r="EE79" s="243"/>
      <c r="EF79" s="243"/>
      <c r="EG79" s="243"/>
      <c r="EH79" s="243"/>
      <c r="EI79" s="243"/>
      <c r="EJ79" s="243"/>
      <c r="EK79" s="243"/>
      <c r="EL79" s="243"/>
      <c r="EM79" s="243"/>
      <c r="EN79" s="243"/>
      <c r="EO79" s="243"/>
      <c r="EP79" s="243"/>
      <c r="EQ79" s="243"/>
      <c r="ER79" s="243"/>
      <c r="ES79" s="243"/>
      <c r="ET79" s="243"/>
      <c r="EU79" s="243"/>
      <c r="EV79" s="243"/>
      <c r="EW79" s="243"/>
      <c r="EX79" s="243"/>
      <c r="EY79" s="243"/>
      <c r="EZ79" s="243"/>
      <c r="FA79" s="243"/>
      <c r="FB79" s="243"/>
      <c r="FC79" s="243"/>
      <c r="FD79" s="243"/>
      <c r="FE79" s="243"/>
      <c r="FF79" s="243"/>
      <c r="FG79" s="243"/>
      <c r="FH79" s="243"/>
      <c r="FI79" s="243"/>
      <c r="FJ79" s="243"/>
      <c r="FK79" s="243"/>
      <c r="FL79" s="243"/>
      <c r="FM79" s="243"/>
      <c r="FN79" s="243"/>
      <c r="FO79" s="243"/>
      <c r="FP79" s="243"/>
      <c r="FQ79" s="243"/>
      <c r="FR79" s="243"/>
      <c r="FS79" s="243"/>
      <c r="FT79" s="243"/>
      <c r="FU79" s="243"/>
      <c r="FV79" s="243"/>
      <c r="FW79" s="243"/>
      <c r="FX79" s="243"/>
      <c r="FY79" s="243"/>
      <c r="FZ79" s="243"/>
      <c r="GA79" s="243"/>
      <c r="GB79" s="243"/>
      <c r="GC79" s="243"/>
      <c r="GD79" s="243"/>
      <c r="GE79" s="243"/>
      <c r="GF79" s="243"/>
      <c r="GG79" s="243"/>
      <c r="GH79" s="243"/>
      <c r="GI79" s="243"/>
      <c r="GJ79" s="243"/>
      <c r="GK79" s="243"/>
      <c r="GL79" s="243"/>
      <c r="GM79" s="243"/>
      <c r="GN79" s="243"/>
      <c r="GO79" s="243"/>
      <c r="GP79" s="243"/>
      <c r="GQ79" s="243"/>
      <c r="GR79" s="243"/>
      <c r="GS79" s="243"/>
      <c r="GT79" s="243"/>
      <c r="GU79" s="243"/>
      <c r="GV79" s="243"/>
      <c r="GW79" s="243"/>
      <c r="GX79" s="243"/>
      <c r="GY79" s="243"/>
      <c r="GZ79" s="243"/>
      <c r="HA79" s="243"/>
      <c r="HB79" s="243"/>
      <c r="HC79" s="243"/>
      <c r="HD79" s="243"/>
      <c r="HE79" s="243"/>
      <c r="HF79" s="243"/>
      <c r="HG79" s="243"/>
      <c r="HH79" s="243"/>
      <c r="HI79" s="243"/>
      <c r="HJ79" s="243"/>
      <c r="HK79" s="243"/>
      <c r="HL79" s="243"/>
      <c r="HM79" s="243"/>
      <c r="HN79" s="243"/>
      <c r="HO79" s="243"/>
      <c r="HP79" s="243"/>
      <c r="HQ79" s="243"/>
      <c r="HR79" s="243"/>
      <c r="HS79" s="243"/>
      <c r="HT79" s="243"/>
      <c r="HU79" s="243"/>
      <c r="HV79" s="243"/>
      <c r="HW79" s="243"/>
      <c r="HX79" s="243"/>
      <c r="HY79" s="243"/>
      <c r="HZ79" s="243"/>
      <c r="IA79" s="243"/>
      <c r="IB79" s="243"/>
      <c r="IC79" s="243"/>
      <c r="ID79" s="243"/>
      <c r="IE79" s="243"/>
      <c r="IF79" s="243"/>
      <c r="IG79" s="243"/>
      <c r="IH79" s="243"/>
      <c r="II79" s="243"/>
      <c r="IJ79" s="243"/>
      <c r="IK79" s="243"/>
      <c r="IL79" s="243"/>
      <c r="IM79" s="243"/>
      <c r="IN79" s="243"/>
      <c r="IO79" s="243"/>
      <c r="IP79" s="243"/>
      <c r="IQ79" s="243"/>
      <c r="IR79" s="243"/>
      <c r="IS79" s="243"/>
      <c r="IT79" s="243"/>
      <c r="IU79" s="243"/>
      <c r="IV79" s="243"/>
      <c r="IW79" s="243"/>
      <c r="IX79" s="243"/>
      <c r="IY79" s="243"/>
      <c r="IZ79" s="243"/>
      <c r="JA79" s="243"/>
      <c r="JB79" s="243"/>
      <c r="JC79" s="243"/>
      <c r="JD79" s="243"/>
      <c r="JE79" s="243"/>
      <c r="JF79" s="243"/>
      <c r="JG79" s="243"/>
      <c r="JH79" s="243"/>
      <c r="JI79" s="243"/>
      <c r="JJ79" s="243"/>
      <c r="JK79" s="243"/>
      <c r="JL79" s="243"/>
      <c r="JM79" s="243"/>
      <c r="JN79" s="243"/>
      <c r="JO79" s="243"/>
      <c r="JP79" s="243"/>
      <c r="JQ79" s="243"/>
      <c r="JR79" s="243"/>
      <c r="JS79" s="243"/>
      <c r="JT79" s="243"/>
      <c r="JU79" s="243"/>
      <c r="JV79" s="243"/>
      <c r="JW79" s="243"/>
      <c r="JX79" s="243"/>
      <c r="JY79" s="243"/>
      <c r="JZ79" s="243"/>
      <c r="KA79" s="243"/>
      <c r="KB79" s="243"/>
      <c r="KC79" s="243"/>
      <c r="KD79" s="243"/>
      <c r="KE79" s="243"/>
      <c r="KF79" s="243"/>
      <c r="KG79" s="243"/>
      <c r="KH79" s="243"/>
      <c r="KI79" s="243"/>
      <c r="KJ79" s="243"/>
      <c r="KK79" s="243"/>
      <c r="KL79" s="243"/>
      <c r="KM79" s="243"/>
      <c r="KN79" s="243"/>
      <c r="KO79" s="243"/>
      <c r="KP79" s="243"/>
      <c r="KQ79" s="243"/>
      <c r="KR79" s="243"/>
      <c r="KS79" s="243"/>
      <c r="KT79" s="243"/>
      <c r="KU79" s="243"/>
      <c r="KV79" s="243"/>
      <c r="KW79" s="243"/>
      <c r="KX79" s="243"/>
      <c r="KY79" s="243"/>
      <c r="KZ79" s="243"/>
      <c r="LA79" s="243"/>
      <c r="LB79" s="243"/>
      <c r="LC79" s="243"/>
      <c r="LD79" s="243"/>
      <c r="LE79" s="243"/>
      <c r="LF79" s="243"/>
      <c r="LG79" s="243"/>
      <c r="LH79" s="243"/>
      <c r="LI79" s="243"/>
      <c r="LJ79" s="243"/>
      <c r="LK79" s="243"/>
      <c r="LL79" s="243"/>
      <c r="LM79" s="243"/>
      <c r="LN79" s="243"/>
      <c r="LO79" s="243"/>
      <c r="LP79" s="243"/>
      <c r="LQ79" s="243"/>
      <c r="LR79" s="243"/>
      <c r="LS79" s="243"/>
      <c r="LT79" s="243"/>
      <c r="LU79" s="243"/>
      <c r="LV79" s="243"/>
      <c r="LW79" s="243"/>
      <c r="LX79" s="243"/>
      <c r="LY79" s="243"/>
      <c r="LZ79" s="243"/>
      <c r="MA79" s="243"/>
      <c r="MB79" s="243"/>
      <c r="MC79" s="243"/>
      <c r="MD79" s="243"/>
      <c r="ME79" s="243"/>
      <c r="MF79" s="243"/>
      <c r="MG79" s="243"/>
      <c r="MH79" s="243"/>
      <c r="MI79" s="243"/>
      <c r="MJ79" s="243"/>
      <c r="MK79" s="243"/>
      <c r="ML79" s="243"/>
      <c r="MM79" s="243"/>
      <c r="MN79" s="243"/>
      <c r="MO79" s="243"/>
      <c r="MP79" s="243"/>
      <c r="MQ79" s="243"/>
      <c r="MR79" s="243"/>
      <c r="MS79" s="243"/>
      <c r="MT79" s="243"/>
      <c r="MU79" s="243"/>
      <c r="MV79" s="243"/>
      <c r="MW79" s="243"/>
      <c r="MX79" s="243"/>
      <c r="MY79" s="243"/>
      <c r="MZ79" s="243"/>
      <c r="NA79" s="243"/>
      <c r="NB79" s="243"/>
      <c r="NC79" s="243"/>
      <c r="ND79" s="243"/>
      <c r="NE79" s="243"/>
      <c r="NF79" s="243"/>
      <c r="NG79" s="243"/>
      <c r="NH79" s="243"/>
      <c r="NI79" s="243"/>
      <c r="NJ79" s="243"/>
      <c r="NK79" s="243"/>
      <c r="NL79" s="243"/>
      <c r="NM79" s="243"/>
      <c r="NN79" s="243"/>
      <c r="NO79" s="243"/>
      <c r="NP79" s="243"/>
      <c r="NQ79" s="243"/>
      <c r="NR79" s="243"/>
      <c r="NS79" s="243"/>
      <c r="NT79" s="243"/>
      <c r="NU79" s="243"/>
      <c r="NV79" s="243"/>
      <c r="NW79" s="243"/>
      <c r="NX79" s="243"/>
      <c r="NY79" s="243"/>
      <c r="NZ79" s="243"/>
      <c r="OA79" s="243"/>
      <c r="OB79" s="243"/>
      <c r="OC79" s="243"/>
      <c r="OD79" s="243"/>
      <c r="OE79" s="243"/>
      <c r="OF79" s="243"/>
      <c r="OG79" s="243"/>
      <c r="OH79" s="243"/>
      <c r="OI79" s="243"/>
      <c r="OJ79" s="243"/>
      <c r="OK79" s="243"/>
      <c r="OL79" s="243"/>
      <c r="OM79" s="243"/>
      <c r="ON79" s="243"/>
      <c r="OO79" s="243"/>
      <c r="OP79" s="243"/>
      <c r="OQ79" s="243"/>
      <c r="OR79" s="243"/>
      <c r="OS79" s="243"/>
      <c r="OT79" s="243"/>
      <c r="OU79" s="243"/>
      <c r="OV79" s="243"/>
      <c r="OW79" s="243"/>
      <c r="OX79" s="243"/>
      <c r="OY79" s="243"/>
      <c r="OZ79" s="243"/>
      <c r="PA79" s="243"/>
      <c r="PB79" s="243"/>
      <c r="PC79" s="243"/>
      <c r="PD79" s="243"/>
      <c r="PE79" s="243"/>
      <c r="PF79" s="243"/>
      <c r="PG79" s="243"/>
      <c r="PH79" s="243"/>
      <c r="PI79" s="243"/>
      <c r="PJ79" s="243"/>
      <c r="PK79" s="243"/>
      <c r="PL79" s="243"/>
      <c r="PM79" s="243"/>
      <c r="PN79" s="243"/>
      <c r="PO79" s="243"/>
      <c r="PP79" s="243"/>
      <c r="PQ79" s="243"/>
      <c r="PR79" s="243"/>
      <c r="PS79" s="243"/>
      <c r="PT79" s="243"/>
      <c r="PU79" s="243"/>
      <c r="PV79" s="243"/>
      <c r="PW79" s="243"/>
      <c r="PX79" s="243"/>
      <c r="PY79" s="243"/>
      <c r="PZ79" s="243"/>
      <c r="QA79" s="243"/>
      <c r="QB79" s="243"/>
      <c r="QC79" s="243"/>
      <c r="QD79" s="243"/>
      <c r="QE79" s="243"/>
      <c r="QF79" s="243"/>
      <c r="QG79" s="243"/>
      <c r="QH79" s="243"/>
      <c r="QI79" s="243"/>
      <c r="QJ79" s="243"/>
      <c r="QK79" s="243"/>
      <c r="QL79" s="243"/>
      <c r="QM79" s="243"/>
      <c r="QN79" s="243"/>
      <c r="QO79" s="243"/>
      <c r="QP79" s="243"/>
      <c r="QQ79" s="243"/>
      <c r="QR79" s="243"/>
      <c r="QS79" s="243"/>
      <c r="QT79" s="243"/>
      <c r="QU79" s="243"/>
      <c r="QV79" s="243"/>
      <c r="QW79" s="243"/>
      <c r="QX79" s="243"/>
      <c r="QY79" s="243"/>
      <c r="QZ79" s="243"/>
      <c r="RA79" s="243"/>
      <c r="RB79" s="243"/>
      <c r="RC79" s="243"/>
      <c r="RD79" s="243"/>
      <c r="RE79" s="243"/>
      <c r="RF79" s="243"/>
      <c r="RG79" s="243"/>
      <c r="RH79" s="243"/>
      <c r="RI79" s="243"/>
      <c r="RJ79" s="243"/>
      <c r="RK79" s="243"/>
      <c r="RL79" s="243"/>
      <c r="RM79" s="243"/>
      <c r="RN79" s="243"/>
      <c r="RO79" s="243"/>
      <c r="RP79" s="243"/>
      <c r="RQ79" s="243"/>
      <c r="RR79" s="243"/>
      <c r="RS79" s="243"/>
      <c r="RT79" s="243"/>
      <c r="RU79" s="243"/>
      <c r="RV79" s="243"/>
      <c r="RW79" s="243"/>
      <c r="RX79" s="243"/>
      <c r="RY79" s="243"/>
      <c r="RZ79" s="243"/>
      <c r="SA79" s="243"/>
      <c r="SB79" s="243"/>
      <c r="SC79" s="243"/>
      <c r="SD79" s="243"/>
      <c r="SE79" s="243"/>
      <c r="SF79" s="243"/>
      <c r="SG79" s="243"/>
      <c r="SH79" s="243"/>
      <c r="SI79" s="243"/>
      <c r="SJ79" s="243"/>
      <c r="SK79" s="243"/>
      <c r="SL79" s="243"/>
      <c r="SM79" s="243"/>
      <c r="SN79" s="243"/>
      <c r="SO79" s="243"/>
      <c r="SP79" s="243"/>
      <c r="SQ79" s="243"/>
      <c r="SR79" s="243"/>
      <c r="SS79" s="243"/>
      <c r="ST79" s="243"/>
      <c r="SU79" s="243"/>
      <c r="SV79" s="243"/>
      <c r="SW79" s="243"/>
      <c r="SX79" s="243"/>
      <c r="SY79" s="243"/>
      <c r="SZ79" s="243"/>
      <c r="TA79" s="243"/>
      <c r="TB79" s="243"/>
      <c r="TC79" s="243"/>
      <c r="TD79" s="243"/>
      <c r="TE79" s="243"/>
      <c r="TF79" s="243"/>
      <c r="TG79" s="243"/>
      <c r="TH79" s="243"/>
      <c r="TI79" s="243"/>
      <c r="TJ79" s="243"/>
      <c r="TK79" s="243"/>
      <c r="TL79" s="243"/>
      <c r="TM79" s="243"/>
      <c r="TN79" s="243"/>
      <c r="TO79" s="243"/>
      <c r="TP79" s="243"/>
      <c r="TQ79" s="243"/>
      <c r="TR79" s="243"/>
      <c r="TS79" s="243"/>
      <c r="TT79" s="243"/>
      <c r="TU79" s="243"/>
      <c r="TV79" s="243"/>
      <c r="TW79" s="243"/>
      <c r="TX79" s="243"/>
      <c r="TY79" s="243"/>
      <c r="TZ79" s="243"/>
      <c r="UA79" s="243"/>
      <c r="UB79" s="243"/>
      <c r="UC79" s="243"/>
      <c r="UD79" s="243"/>
      <c r="UE79" s="243"/>
      <c r="UF79" s="243"/>
    </row>
    <row r="80" spans="1:552" x14ac:dyDescent="0.25">
      <c r="A80" s="252" t="s">
        <v>696</v>
      </c>
      <c r="B80" s="246" t="s">
        <v>697</v>
      </c>
      <c r="C80" s="245" t="s">
        <v>696</v>
      </c>
      <c r="D80" s="55" t="s">
        <v>700</v>
      </c>
      <c r="E80" s="245" t="s">
        <v>696</v>
      </c>
      <c r="F80" s="246" t="s">
        <v>683</v>
      </c>
      <c r="G80" s="245" t="s">
        <v>696</v>
      </c>
      <c r="H80" s="60" t="s">
        <v>471</v>
      </c>
      <c r="I80" s="98"/>
      <c r="J80" s="98"/>
      <c r="K80" s="243"/>
      <c r="L80" s="98"/>
      <c r="M80" s="98"/>
      <c r="N80" s="73" t="s">
        <v>685</v>
      </c>
      <c r="O80" s="73" t="s">
        <v>686</v>
      </c>
      <c r="Q80" s="73" t="s">
        <v>688</v>
      </c>
      <c r="R80" s="243"/>
      <c r="S80" s="243"/>
      <c r="T80" s="243"/>
      <c r="U80" s="243"/>
      <c r="V80" s="243"/>
      <c r="W80" s="243"/>
      <c r="X80" s="243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3"/>
      <c r="BA80" s="243"/>
      <c r="BB80" s="243"/>
      <c r="BC80" s="243"/>
      <c r="BD80" s="243"/>
      <c r="BE80" s="243"/>
      <c r="BF80" s="243"/>
      <c r="BG80" s="243"/>
      <c r="BH80" s="243"/>
      <c r="BI80" s="243"/>
      <c r="BJ80" s="243"/>
      <c r="BK80" s="243"/>
      <c r="BL80" s="243"/>
      <c r="BM80" s="243"/>
      <c r="BN80" s="243"/>
      <c r="BO80" s="243"/>
      <c r="BP80" s="243"/>
      <c r="BQ80" s="243"/>
      <c r="BR80" s="243"/>
      <c r="BS80" s="243"/>
      <c r="BT80" s="243"/>
      <c r="BU80" s="243"/>
      <c r="BV80" s="243"/>
      <c r="BW80" s="243"/>
      <c r="BX80" s="243"/>
      <c r="BY80" s="243"/>
      <c r="BZ80" s="243"/>
      <c r="CA80" s="243"/>
      <c r="CB80" s="243"/>
      <c r="CC80" s="243"/>
      <c r="CD80" s="243"/>
      <c r="CE80" s="243"/>
      <c r="CF80" s="243"/>
      <c r="CG80" s="243"/>
      <c r="CH80" s="243"/>
      <c r="CI80" s="243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T80" s="243"/>
      <c r="CU80" s="243"/>
      <c r="CV80" s="243"/>
      <c r="CW80" s="243"/>
      <c r="CX80" s="243"/>
      <c r="CY80" s="243"/>
      <c r="CZ80" s="243"/>
      <c r="DA80" s="243"/>
      <c r="DB80" s="243"/>
      <c r="DC80" s="243"/>
      <c r="DD80" s="243"/>
      <c r="DE80" s="243"/>
      <c r="DF80" s="243"/>
      <c r="DG80" s="243"/>
      <c r="DH80" s="243"/>
      <c r="DI80" s="243"/>
      <c r="DJ80" s="243"/>
      <c r="DK80" s="243"/>
      <c r="DL80" s="243"/>
      <c r="DM80" s="243"/>
      <c r="DN80" s="243"/>
      <c r="DO80" s="243"/>
      <c r="DP80" s="243"/>
      <c r="DQ80" s="243"/>
      <c r="DR80" s="243"/>
      <c r="DS80" s="243"/>
      <c r="DT80" s="243"/>
      <c r="DU80" s="243"/>
      <c r="DV80" s="243"/>
      <c r="DW80" s="243"/>
      <c r="DX80" s="243"/>
      <c r="DY80" s="243"/>
      <c r="DZ80" s="243"/>
      <c r="EA80" s="243"/>
      <c r="EB80" s="243"/>
      <c r="EC80" s="243"/>
      <c r="ED80" s="243"/>
      <c r="EE80" s="243"/>
      <c r="EF80" s="243"/>
      <c r="EG80" s="243"/>
      <c r="EH80" s="243"/>
      <c r="EI80" s="243"/>
      <c r="EJ80" s="243"/>
      <c r="EK80" s="243"/>
      <c r="EL80" s="243"/>
      <c r="EM80" s="243"/>
      <c r="EN80" s="243"/>
      <c r="EO80" s="243"/>
      <c r="EP80" s="243"/>
      <c r="EQ80" s="243"/>
      <c r="ER80" s="243"/>
      <c r="ES80" s="243"/>
      <c r="ET80" s="243"/>
      <c r="EU80" s="243"/>
      <c r="EV80" s="243"/>
      <c r="EW80" s="243"/>
      <c r="EX80" s="243"/>
      <c r="EY80" s="243"/>
      <c r="EZ80" s="243"/>
      <c r="FA80" s="243"/>
      <c r="FB80" s="243"/>
      <c r="FC80" s="243"/>
      <c r="FD80" s="243"/>
      <c r="FE80" s="243"/>
      <c r="FF80" s="243"/>
      <c r="FG80" s="243"/>
      <c r="FH80" s="243"/>
      <c r="FI80" s="243"/>
      <c r="FJ80" s="243"/>
      <c r="FK80" s="243"/>
      <c r="FL80" s="243"/>
      <c r="FM80" s="243"/>
      <c r="FN80" s="243"/>
      <c r="FO80" s="243"/>
      <c r="FP80" s="243"/>
      <c r="FQ80" s="243"/>
      <c r="FR80" s="243"/>
      <c r="FS80" s="243"/>
      <c r="FT80" s="243"/>
      <c r="FU80" s="243"/>
      <c r="FV80" s="243"/>
      <c r="FW80" s="243"/>
      <c r="FX80" s="243"/>
      <c r="FY80" s="243"/>
      <c r="FZ80" s="243"/>
      <c r="GA80" s="243"/>
      <c r="GB80" s="243"/>
      <c r="GC80" s="243"/>
      <c r="GD80" s="243"/>
      <c r="GE80" s="243"/>
      <c r="GF80" s="243"/>
      <c r="GG80" s="243"/>
      <c r="GH80" s="243"/>
      <c r="GI80" s="243"/>
      <c r="GJ80" s="243"/>
      <c r="GK80" s="243"/>
      <c r="GL80" s="243"/>
      <c r="GM80" s="243"/>
      <c r="GN80" s="243"/>
      <c r="GO80" s="243"/>
      <c r="GP80" s="243"/>
      <c r="GQ80" s="243"/>
      <c r="GR80" s="243"/>
      <c r="GS80" s="243"/>
      <c r="GT80" s="243"/>
      <c r="GU80" s="243"/>
      <c r="GV80" s="243"/>
      <c r="GW80" s="243"/>
      <c r="GX80" s="243"/>
      <c r="GY80" s="243"/>
      <c r="GZ80" s="243"/>
      <c r="HA80" s="243"/>
      <c r="HB80" s="243"/>
      <c r="HC80" s="243"/>
      <c r="HD80" s="243"/>
      <c r="HE80" s="243"/>
      <c r="HF80" s="243"/>
      <c r="HG80" s="243"/>
      <c r="HH80" s="243"/>
      <c r="HI80" s="243"/>
      <c r="HJ80" s="243"/>
      <c r="HK80" s="243"/>
      <c r="HL80" s="243"/>
      <c r="HM80" s="243"/>
      <c r="HN80" s="243"/>
      <c r="HO80" s="243"/>
      <c r="HP80" s="243"/>
      <c r="HQ80" s="243"/>
      <c r="HR80" s="243"/>
      <c r="HS80" s="243"/>
      <c r="HT80" s="243"/>
      <c r="HU80" s="243"/>
      <c r="HV80" s="243"/>
      <c r="HW80" s="243"/>
      <c r="HX80" s="243"/>
      <c r="HY80" s="243"/>
      <c r="HZ80" s="243"/>
      <c r="IA80" s="243"/>
      <c r="IB80" s="243"/>
      <c r="IC80" s="243"/>
      <c r="ID80" s="243"/>
      <c r="IE80" s="243"/>
      <c r="IF80" s="243"/>
      <c r="IG80" s="243"/>
      <c r="IH80" s="243"/>
      <c r="II80" s="243"/>
      <c r="IJ80" s="243"/>
      <c r="IK80" s="243"/>
      <c r="IL80" s="243"/>
      <c r="IM80" s="243"/>
      <c r="IN80" s="243"/>
      <c r="IO80" s="243"/>
      <c r="IP80" s="243"/>
      <c r="IQ80" s="243"/>
      <c r="IR80" s="243"/>
      <c r="IS80" s="243"/>
      <c r="IT80" s="243"/>
      <c r="IU80" s="243"/>
      <c r="IV80" s="243"/>
      <c r="IW80" s="243"/>
      <c r="IX80" s="243"/>
      <c r="IY80" s="243"/>
      <c r="IZ80" s="243"/>
      <c r="JA80" s="243"/>
      <c r="JB80" s="243"/>
      <c r="JC80" s="243"/>
      <c r="JD80" s="243"/>
      <c r="JE80" s="243"/>
      <c r="JF80" s="243"/>
      <c r="JG80" s="243"/>
      <c r="JH80" s="243"/>
      <c r="JI80" s="243"/>
      <c r="JJ80" s="243"/>
      <c r="JK80" s="243"/>
      <c r="JL80" s="243"/>
      <c r="JM80" s="243"/>
      <c r="JN80" s="243"/>
      <c r="JO80" s="243"/>
      <c r="JP80" s="243"/>
      <c r="JQ80" s="243"/>
      <c r="JR80" s="243"/>
      <c r="JS80" s="243"/>
      <c r="JT80" s="243"/>
      <c r="JU80" s="243"/>
      <c r="JV80" s="243"/>
      <c r="JW80" s="243"/>
      <c r="JX80" s="243"/>
      <c r="JY80" s="243"/>
      <c r="JZ80" s="243"/>
      <c r="KA80" s="243"/>
      <c r="KB80" s="243"/>
      <c r="KC80" s="243"/>
      <c r="KD80" s="243"/>
      <c r="KE80" s="243"/>
      <c r="KF80" s="243"/>
      <c r="KG80" s="243"/>
      <c r="KH80" s="243"/>
      <c r="KI80" s="243"/>
      <c r="KJ80" s="243"/>
      <c r="KK80" s="243"/>
      <c r="KL80" s="243"/>
      <c r="KM80" s="243"/>
      <c r="KN80" s="243"/>
      <c r="KO80" s="243"/>
      <c r="KP80" s="243"/>
      <c r="KQ80" s="243"/>
      <c r="KR80" s="243"/>
      <c r="KS80" s="243"/>
      <c r="KT80" s="243"/>
      <c r="KU80" s="243"/>
      <c r="KV80" s="243"/>
      <c r="KW80" s="243"/>
      <c r="KX80" s="243"/>
      <c r="KY80" s="243"/>
      <c r="KZ80" s="243"/>
      <c r="LA80" s="243"/>
      <c r="LB80" s="243"/>
      <c r="LC80" s="243"/>
      <c r="LD80" s="243"/>
      <c r="LE80" s="243"/>
      <c r="LF80" s="243"/>
      <c r="LG80" s="243"/>
      <c r="LH80" s="243"/>
      <c r="LI80" s="243"/>
      <c r="LJ80" s="243"/>
      <c r="LK80" s="243"/>
      <c r="LL80" s="243"/>
      <c r="LM80" s="243"/>
      <c r="LN80" s="243"/>
      <c r="LO80" s="243"/>
      <c r="LP80" s="243"/>
      <c r="LQ80" s="243"/>
      <c r="LR80" s="243"/>
      <c r="LS80" s="243"/>
      <c r="LT80" s="243"/>
      <c r="LU80" s="243"/>
      <c r="LV80" s="243"/>
      <c r="LW80" s="243"/>
      <c r="LX80" s="243"/>
      <c r="LY80" s="243"/>
      <c r="LZ80" s="243"/>
      <c r="MA80" s="243"/>
      <c r="MB80" s="243"/>
      <c r="MC80" s="243"/>
      <c r="MD80" s="243"/>
      <c r="ME80" s="243"/>
      <c r="MF80" s="243"/>
      <c r="MG80" s="243"/>
      <c r="MH80" s="243"/>
      <c r="MI80" s="243"/>
      <c r="MJ80" s="243"/>
      <c r="MK80" s="243"/>
      <c r="ML80" s="243"/>
      <c r="MM80" s="243"/>
      <c r="MN80" s="243"/>
      <c r="MO80" s="243"/>
      <c r="MP80" s="243"/>
      <c r="MQ80" s="243"/>
      <c r="MR80" s="243"/>
      <c r="MS80" s="243"/>
      <c r="MT80" s="243"/>
      <c r="MU80" s="243"/>
      <c r="MV80" s="243"/>
      <c r="MW80" s="243"/>
      <c r="MX80" s="243"/>
      <c r="MY80" s="243"/>
      <c r="MZ80" s="243"/>
      <c r="NA80" s="243"/>
      <c r="NB80" s="243"/>
      <c r="NC80" s="243"/>
      <c r="ND80" s="243"/>
      <c r="NE80" s="243"/>
      <c r="NF80" s="243"/>
      <c r="NG80" s="243"/>
      <c r="NH80" s="243"/>
      <c r="NI80" s="243"/>
      <c r="NJ80" s="243"/>
      <c r="NK80" s="243"/>
      <c r="NL80" s="243"/>
      <c r="NM80" s="243"/>
      <c r="NN80" s="243"/>
      <c r="NO80" s="243"/>
      <c r="NP80" s="243"/>
      <c r="NQ80" s="243"/>
      <c r="NR80" s="243"/>
      <c r="NS80" s="243"/>
      <c r="NT80" s="243"/>
      <c r="NU80" s="243"/>
      <c r="NV80" s="243"/>
      <c r="NW80" s="243"/>
      <c r="NX80" s="243"/>
      <c r="NY80" s="243"/>
      <c r="NZ80" s="243"/>
      <c r="OA80" s="243"/>
      <c r="OB80" s="243"/>
      <c r="OC80" s="243"/>
      <c r="OD80" s="243"/>
      <c r="OE80" s="243"/>
      <c r="OF80" s="243"/>
      <c r="OG80" s="243"/>
      <c r="OH80" s="243"/>
      <c r="OI80" s="243"/>
      <c r="OJ80" s="243"/>
      <c r="OK80" s="243"/>
      <c r="OL80" s="243"/>
      <c r="OM80" s="243"/>
      <c r="ON80" s="243"/>
      <c r="OO80" s="243"/>
      <c r="OP80" s="243"/>
      <c r="OQ80" s="243"/>
      <c r="OR80" s="243"/>
      <c r="OS80" s="243"/>
      <c r="OT80" s="243"/>
      <c r="OU80" s="243"/>
      <c r="OV80" s="243"/>
      <c r="OW80" s="243"/>
      <c r="OX80" s="243"/>
      <c r="OY80" s="243"/>
      <c r="OZ80" s="243"/>
      <c r="PA80" s="243"/>
      <c r="PB80" s="243"/>
      <c r="PC80" s="243"/>
      <c r="PD80" s="243"/>
      <c r="PE80" s="243"/>
      <c r="PF80" s="243"/>
      <c r="PG80" s="243"/>
      <c r="PH80" s="243"/>
      <c r="PI80" s="243"/>
      <c r="PJ80" s="243"/>
      <c r="PK80" s="243"/>
      <c r="PL80" s="243"/>
      <c r="PM80" s="243"/>
      <c r="PN80" s="243"/>
      <c r="PO80" s="243"/>
      <c r="PP80" s="243"/>
      <c r="PQ80" s="243"/>
      <c r="PR80" s="243"/>
      <c r="PS80" s="243"/>
      <c r="PT80" s="243"/>
      <c r="PU80" s="243"/>
      <c r="PV80" s="243"/>
      <c r="PW80" s="243"/>
      <c r="PX80" s="243"/>
      <c r="PY80" s="243"/>
      <c r="PZ80" s="243"/>
      <c r="QA80" s="243"/>
      <c r="QB80" s="243"/>
      <c r="QC80" s="243"/>
      <c r="QD80" s="243"/>
      <c r="QE80" s="243"/>
      <c r="QF80" s="243"/>
      <c r="QG80" s="243"/>
      <c r="QH80" s="243"/>
      <c r="QI80" s="243"/>
      <c r="QJ80" s="243"/>
      <c r="QK80" s="243"/>
      <c r="QL80" s="243"/>
      <c r="QM80" s="243"/>
      <c r="QN80" s="243"/>
      <c r="QO80" s="243"/>
      <c r="QP80" s="243"/>
      <c r="QQ80" s="243"/>
      <c r="QR80" s="243"/>
      <c r="QS80" s="243"/>
      <c r="QT80" s="243"/>
      <c r="QU80" s="243"/>
      <c r="QV80" s="243"/>
      <c r="QW80" s="243"/>
      <c r="QX80" s="243"/>
      <c r="QY80" s="243"/>
      <c r="QZ80" s="243"/>
      <c r="RA80" s="243"/>
      <c r="RB80" s="243"/>
      <c r="RC80" s="243"/>
      <c r="RD80" s="243"/>
      <c r="RE80" s="243"/>
      <c r="RF80" s="243"/>
      <c r="RG80" s="243"/>
      <c r="RH80" s="243"/>
      <c r="RI80" s="243"/>
      <c r="RJ80" s="243"/>
      <c r="RK80" s="243"/>
      <c r="RL80" s="243"/>
      <c r="RM80" s="243"/>
      <c r="RN80" s="243"/>
      <c r="RO80" s="243"/>
      <c r="RP80" s="243"/>
      <c r="RQ80" s="243"/>
      <c r="RR80" s="243"/>
      <c r="RS80" s="243"/>
      <c r="RT80" s="243"/>
      <c r="RU80" s="243"/>
      <c r="RV80" s="243"/>
      <c r="RW80" s="243"/>
      <c r="RX80" s="243"/>
      <c r="RY80" s="243"/>
      <c r="RZ80" s="243"/>
      <c r="SA80" s="243"/>
      <c r="SB80" s="243"/>
      <c r="SC80" s="243"/>
      <c r="SD80" s="243"/>
      <c r="SE80" s="243"/>
      <c r="SF80" s="243"/>
      <c r="SG80" s="243"/>
      <c r="SH80" s="243"/>
      <c r="SI80" s="243"/>
      <c r="SJ80" s="243"/>
      <c r="SK80" s="243"/>
      <c r="SL80" s="243"/>
      <c r="SM80" s="243"/>
      <c r="SN80" s="243"/>
      <c r="SO80" s="243"/>
      <c r="SP80" s="243"/>
      <c r="SQ80" s="243"/>
      <c r="SR80" s="243"/>
      <c r="SS80" s="243"/>
      <c r="ST80" s="243"/>
      <c r="SU80" s="243"/>
      <c r="SV80" s="243"/>
      <c r="SW80" s="243"/>
      <c r="SX80" s="243"/>
      <c r="SY80" s="243"/>
      <c r="SZ80" s="243"/>
      <c r="TA80" s="243"/>
      <c r="TB80" s="243"/>
      <c r="TC80" s="243"/>
      <c r="TD80" s="243"/>
      <c r="TE80" s="243"/>
      <c r="TF80" s="243"/>
      <c r="TG80" s="243"/>
      <c r="TH80" s="243"/>
      <c r="TI80" s="243"/>
      <c r="TJ80" s="243"/>
      <c r="TK80" s="243"/>
      <c r="TL80" s="243"/>
      <c r="TM80" s="243"/>
      <c r="TN80" s="243"/>
      <c r="TO80" s="243"/>
      <c r="TP80" s="243"/>
      <c r="TQ80" s="243"/>
      <c r="TR80" s="243"/>
      <c r="TS80" s="243"/>
      <c r="TT80" s="243"/>
      <c r="TU80" s="243"/>
      <c r="TV80" s="243"/>
      <c r="TW80" s="243"/>
      <c r="TX80" s="243"/>
      <c r="TY80" s="243"/>
      <c r="TZ80" s="243"/>
      <c r="UA80" s="243"/>
      <c r="UB80" s="243"/>
      <c r="UC80" s="243"/>
      <c r="UD80" s="243"/>
      <c r="UE80" s="243"/>
      <c r="UF80" s="243"/>
    </row>
    <row r="81" spans="1:552" s="262" customFormat="1" x14ac:dyDescent="0.25">
      <c r="A81" s="257" t="s">
        <v>701</v>
      </c>
      <c r="B81" s="258" t="s">
        <v>850</v>
      </c>
      <c r="C81" s="276" t="s">
        <v>701</v>
      </c>
      <c r="D81" s="259" t="s">
        <v>702</v>
      </c>
      <c r="E81" s="276" t="s">
        <v>701</v>
      </c>
      <c r="F81" s="258" t="s">
        <v>683</v>
      </c>
      <c r="G81" s="276" t="s">
        <v>701</v>
      </c>
      <c r="H81" s="260" t="s">
        <v>471</v>
      </c>
      <c r="I81" s="261"/>
      <c r="J81" s="261"/>
      <c r="L81" s="261"/>
      <c r="M81" s="261"/>
      <c r="N81" s="261" t="s">
        <v>685</v>
      </c>
      <c r="O81" s="261" t="s">
        <v>686</v>
      </c>
      <c r="Q81" s="261" t="s">
        <v>688</v>
      </c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3"/>
      <c r="BA81" s="243"/>
      <c r="BB81" s="243"/>
      <c r="BC81" s="243"/>
      <c r="BD81" s="243"/>
      <c r="BE81" s="243"/>
      <c r="BF81" s="243"/>
      <c r="BG81" s="243"/>
      <c r="BH81" s="243"/>
      <c r="BI81" s="243"/>
      <c r="BJ81" s="243"/>
      <c r="BK81" s="243"/>
      <c r="BL81" s="243"/>
      <c r="BM81" s="243"/>
      <c r="BN81" s="243"/>
      <c r="BO81" s="243"/>
      <c r="BP81" s="243"/>
      <c r="BQ81" s="243"/>
      <c r="BR81" s="243"/>
      <c r="BS81" s="243"/>
      <c r="BT81" s="243"/>
      <c r="BU81" s="243"/>
      <c r="BV81" s="243"/>
      <c r="BW81" s="243"/>
      <c r="BX81" s="243"/>
      <c r="BY81" s="243"/>
      <c r="BZ81" s="243"/>
      <c r="CA81" s="243"/>
      <c r="CB81" s="243"/>
      <c r="CC81" s="243"/>
      <c r="CD81" s="243"/>
      <c r="CE81" s="243"/>
      <c r="CF81" s="243"/>
      <c r="CG81" s="243"/>
      <c r="CH81" s="243"/>
      <c r="CI81" s="243"/>
      <c r="CJ81" s="243"/>
      <c r="CK81" s="243"/>
      <c r="CL81" s="243"/>
      <c r="CM81" s="243"/>
      <c r="CN81" s="243"/>
      <c r="CO81" s="243"/>
      <c r="CP81" s="243"/>
      <c r="CQ81" s="243"/>
      <c r="CR81" s="243"/>
      <c r="CS81" s="243"/>
      <c r="CT81" s="243"/>
      <c r="CU81" s="243"/>
      <c r="CV81" s="243"/>
      <c r="CW81" s="243"/>
      <c r="CX81" s="243"/>
      <c r="CY81" s="243"/>
      <c r="CZ81" s="243"/>
      <c r="DA81" s="243"/>
      <c r="DB81" s="243"/>
      <c r="DC81" s="243"/>
      <c r="DD81" s="243"/>
      <c r="DE81" s="243"/>
      <c r="DF81" s="243"/>
      <c r="DG81" s="243"/>
      <c r="DH81" s="243"/>
      <c r="DI81" s="243"/>
      <c r="DJ81" s="243"/>
      <c r="DK81" s="243"/>
      <c r="DL81" s="243"/>
      <c r="DM81" s="243"/>
      <c r="DN81" s="243"/>
      <c r="DO81" s="243"/>
      <c r="DP81" s="243"/>
      <c r="DQ81" s="243"/>
      <c r="DR81" s="243"/>
      <c r="DS81" s="243"/>
      <c r="DT81" s="243"/>
      <c r="DU81" s="243"/>
      <c r="DV81" s="243"/>
      <c r="DW81" s="243"/>
      <c r="DX81" s="243"/>
      <c r="DY81" s="243"/>
      <c r="DZ81" s="243"/>
      <c r="EA81" s="243"/>
      <c r="EB81" s="243"/>
      <c r="EC81" s="243"/>
      <c r="ED81" s="243"/>
      <c r="EE81" s="243"/>
      <c r="EF81" s="243"/>
      <c r="EG81" s="243"/>
      <c r="EH81" s="243"/>
      <c r="EI81" s="243"/>
      <c r="EJ81" s="243"/>
      <c r="EK81" s="243"/>
      <c r="EL81" s="243"/>
      <c r="EM81" s="243"/>
      <c r="EN81" s="243"/>
      <c r="EO81" s="243"/>
      <c r="EP81" s="243"/>
      <c r="EQ81" s="243"/>
      <c r="ER81" s="243"/>
      <c r="ES81" s="243"/>
      <c r="ET81" s="243"/>
      <c r="EU81" s="243"/>
      <c r="EV81" s="243"/>
      <c r="EW81" s="243"/>
      <c r="EX81" s="243"/>
      <c r="EY81" s="243"/>
      <c r="EZ81" s="243"/>
      <c r="FA81" s="243"/>
      <c r="FB81" s="243"/>
      <c r="FC81" s="243"/>
      <c r="FD81" s="243"/>
      <c r="FE81" s="243"/>
      <c r="FF81" s="243"/>
      <c r="FG81" s="243"/>
      <c r="FH81" s="243"/>
      <c r="FI81" s="243"/>
      <c r="FJ81" s="243"/>
      <c r="FK81" s="243"/>
      <c r="FL81" s="243"/>
      <c r="FM81" s="243"/>
      <c r="FN81" s="243"/>
      <c r="FO81" s="243"/>
      <c r="FP81" s="243"/>
      <c r="FQ81" s="243"/>
      <c r="FR81" s="243"/>
      <c r="FS81" s="243"/>
      <c r="FT81" s="243"/>
      <c r="FU81" s="243"/>
      <c r="FV81" s="243"/>
      <c r="FW81" s="243"/>
      <c r="FX81" s="243"/>
      <c r="FY81" s="243"/>
      <c r="FZ81" s="243"/>
      <c r="GA81" s="243"/>
      <c r="GB81" s="243"/>
      <c r="GC81" s="243"/>
      <c r="GD81" s="243"/>
      <c r="GE81" s="243"/>
      <c r="GF81" s="243"/>
      <c r="GG81" s="243"/>
      <c r="GH81" s="243"/>
      <c r="GI81" s="243"/>
      <c r="GJ81" s="243"/>
      <c r="GK81" s="243"/>
      <c r="GL81" s="243"/>
      <c r="GM81" s="243"/>
      <c r="GN81" s="243"/>
      <c r="GO81" s="243"/>
      <c r="GP81" s="243"/>
      <c r="GQ81" s="243"/>
      <c r="GR81" s="243"/>
      <c r="GS81" s="243"/>
      <c r="GT81" s="243"/>
      <c r="GU81" s="243"/>
      <c r="GV81" s="243"/>
      <c r="GW81" s="243"/>
      <c r="GX81" s="243"/>
      <c r="GY81" s="243"/>
      <c r="GZ81" s="243"/>
      <c r="HA81" s="243"/>
      <c r="HB81" s="243"/>
      <c r="HC81" s="243"/>
      <c r="HD81" s="243"/>
      <c r="HE81" s="243"/>
      <c r="HF81" s="243"/>
      <c r="HG81" s="243"/>
      <c r="HH81" s="243"/>
      <c r="HI81" s="243"/>
      <c r="HJ81" s="243"/>
      <c r="HK81" s="243"/>
      <c r="HL81" s="243"/>
      <c r="HM81" s="243"/>
      <c r="HN81" s="243"/>
      <c r="HO81" s="243"/>
      <c r="HP81" s="243"/>
      <c r="HQ81" s="243"/>
      <c r="HR81" s="243"/>
      <c r="HS81" s="243"/>
      <c r="HT81" s="243"/>
      <c r="HU81" s="243"/>
      <c r="HV81" s="243"/>
      <c r="HW81" s="243"/>
      <c r="HX81" s="243"/>
      <c r="HY81" s="243"/>
      <c r="HZ81" s="243"/>
      <c r="IA81" s="243"/>
      <c r="IB81" s="243"/>
      <c r="IC81" s="243"/>
      <c r="ID81" s="243"/>
      <c r="IE81" s="243"/>
      <c r="IF81" s="243"/>
      <c r="IG81" s="243"/>
      <c r="IH81" s="243"/>
      <c r="II81" s="243"/>
      <c r="IJ81" s="243"/>
      <c r="IK81" s="243"/>
      <c r="IL81" s="243"/>
      <c r="IM81" s="243"/>
      <c r="IN81" s="243"/>
      <c r="IO81" s="243"/>
      <c r="IP81" s="243"/>
      <c r="IQ81" s="243"/>
      <c r="IR81" s="243"/>
      <c r="IS81" s="243"/>
      <c r="IT81" s="243"/>
      <c r="IU81" s="243"/>
      <c r="IV81" s="243"/>
      <c r="IW81" s="243"/>
      <c r="IX81" s="243"/>
      <c r="IY81" s="243"/>
      <c r="IZ81" s="243"/>
      <c r="JA81" s="243"/>
      <c r="JB81" s="243"/>
      <c r="JC81" s="243"/>
      <c r="JD81" s="243"/>
      <c r="JE81" s="243"/>
      <c r="JF81" s="243"/>
      <c r="JG81" s="243"/>
      <c r="JH81" s="243"/>
      <c r="JI81" s="243"/>
      <c r="JJ81" s="243"/>
      <c r="JK81" s="243"/>
      <c r="JL81" s="243"/>
      <c r="JM81" s="243"/>
      <c r="JN81" s="243"/>
      <c r="JO81" s="243"/>
      <c r="JP81" s="243"/>
      <c r="JQ81" s="243"/>
      <c r="JR81" s="243"/>
      <c r="JS81" s="243"/>
      <c r="JT81" s="243"/>
      <c r="JU81" s="243"/>
      <c r="JV81" s="243"/>
      <c r="JW81" s="243"/>
      <c r="JX81" s="243"/>
      <c r="JY81" s="243"/>
      <c r="JZ81" s="243"/>
      <c r="KA81" s="243"/>
      <c r="KB81" s="243"/>
      <c r="KC81" s="243"/>
      <c r="KD81" s="243"/>
      <c r="KE81" s="243"/>
      <c r="KF81" s="243"/>
      <c r="KG81" s="243"/>
      <c r="KH81" s="243"/>
      <c r="KI81" s="243"/>
      <c r="KJ81" s="243"/>
      <c r="KK81" s="243"/>
      <c r="KL81" s="243"/>
      <c r="KM81" s="243"/>
      <c r="KN81" s="243"/>
      <c r="KO81" s="243"/>
      <c r="KP81" s="243"/>
      <c r="KQ81" s="243"/>
      <c r="KR81" s="243"/>
      <c r="KS81" s="243"/>
      <c r="KT81" s="243"/>
      <c r="KU81" s="243"/>
      <c r="KV81" s="243"/>
      <c r="KW81" s="243"/>
      <c r="KX81" s="243"/>
      <c r="KY81" s="243"/>
      <c r="KZ81" s="243"/>
      <c r="LA81" s="243"/>
      <c r="LB81" s="243"/>
      <c r="LC81" s="243"/>
      <c r="LD81" s="243"/>
      <c r="LE81" s="243"/>
      <c r="LF81" s="243"/>
      <c r="LG81" s="243"/>
      <c r="LH81" s="243"/>
      <c r="LI81" s="243"/>
      <c r="LJ81" s="243"/>
      <c r="LK81" s="243"/>
      <c r="LL81" s="243"/>
      <c r="LM81" s="243"/>
      <c r="LN81" s="243"/>
      <c r="LO81" s="243"/>
      <c r="LP81" s="243"/>
      <c r="LQ81" s="243"/>
      <c r="LR81" s="243"/>
      <c r="LS81" s="243"/>
      <c r="LT81" s="243"/>
      <c r="LU81" s="243"/>
      <c r="LV81" s="243"/>
      <c r="LW81" s="243"/>
      <c r="LX81" s="243"/>
      <c r="LY81" s="243"/>
      <c r="LZ81" s="243"/>
      <c r="MA81" s="243"/>
      <c r="MB81" s="243"/>
      <c r="MC81" s="243"/>
      <c r="MD81" s="243"/>
      <c r="ME81" s="243"/>
      <c r="MF81" s="243"/>
      <c r="MG81" s="243"/>
      <c r="MH81" s="243"/>
      <c r="MI81" s="243"/>
      <c r="MJ81" s="243"/>
      <c r="MK81" s="243"/>
      <c r="ML81" s="243"/>
      <c r="MM81" s="243"/>
      <c r="MN81" s="243"/>
      <c r="MO81" s="243"/>
      <c r="MP81" s="243"/>
      <c r="MQ81" s="243"/>
      <c r="MR81" s="243"/>
      <c r="MS81" s="243"/>
      <c r="MT81" s="243"/>
      <c r="MU81" s="243"/>
      <c r="MV81" s="243"/>
      <c r="MW81" s="243"/>
      <c r="MX81" s="243"/>
      <c r="MY81" s="243"/>
      <c r="MZ81" s="243"/>
      <c r="NA81" s="243"/>
      <c r="NB81" s="243"/>
      <c r="NC81" s="243"/>
      <c r="ND81" s="243"/>
      <c r="NE81" s="243"/>
      <c r="NF81" s="243"/>
      <c r="NG81" s="243"/>
      <c r="NH81" s="243"/>
      <c r="NI81" s="243"/>
      <c r="NJ81" s="243"/>
      <c r="NK81" s="243"/>
      <c r="NL81" s="243"/>
      <c r="NM81" s="243"/>
      <c r="NN81" s="243"/>
      <c r="NO81" s="243"/>
      <c r="NP81" s="243"/>
      <c r="NQ81" s="243"/>
      <c r="NR81" s="243"/>
      <c r="NS81" s="243"/>
      <c r="NT81" s="243"/>
      <c r="NU81" s="243"/>
      <c r="NV81" s="243"/>
      <c r="NW81" s="243"/>
      <c r="NX81" s="243"/>
      <c r="NY81" s="243"/>
      <c r="NZ81" s="243"/>
      <c r="OA81" s="243"/>
      <c r="OB81" s="243"/>
      <c r="OC81" s="243"/>
      <c r="OD81" s="243"/>
      <c r="OE81" s="243"/>
      <c r="OF81" s="243"/>
      <c r="OG81" s="243"/>
      <c r="OH81" s="243"/>
      <c r="OI81" s="243"/>
      <c r="OJ81" s="243"/>
      <c r="OK81" s="243"/>
      <c r="OL81" s="243"/>
      <c r="OM81" s="243"/>
      <c r="ON81" s="243"/>
      <c r="OO81" s="243"/>
      <c r="OP81" s="243"/>
      <c r="OQ81" s="243"/>
      <c r="OR81" s="243"/>
      <c r="OS81" s="243"/>
      <c r="OT81" s="243"/>
      <c r="OU81" s="243"/>
      <c r="OV81" s="243"/>
      <c r="OW81" s="243"/>
      <c r="OX81" s="243"/>
      <c r="OY81" s="243"/>
      <c r="OZ81" s="243"/>
      <c r="PA81" s="243"/>
      <c r="PB81" s="243"/>
      <c r="PC81" s="243"/>
      <c r="PD81" s="243"/>
      <c r="PE81" s="243"/>
      <c r="PF81" s="243"/>
      <c r="PG81" s="243"/>
      <c r="PH81" s="243"/>
      <c r="PI81" s="243"/>
      <c r="PJ81" s="243"/>
      <c r="PK81" s="243"/>
      <c r="PL81" s="243"/>
      <c r="PM81" s="243"/>
      <c r="PN81" s="243"/>
      <c r="PO81" s="243"/>
      <c r="PP81" s="243"/>
      <c r="PQ81" s="243"/>
      <c r="PR81" s="243"/>
      <c r="PS81" s="243"/>
      <c r="PT81" s="243"/>
      <c r="PU81" s="243"/>
      <c r="PV81" s="243"/>
      <c r="PW81" s="243"/>
      <c r="PX81" s="243"/>
      <c r="PY81" s="243"/>
      <c r="PZ81" s="243"/>
      <c r="QA81" s="243"/>
      <c r="QB81" s="243"/>
      <c r="QC81" s="243"/>
      <c r="QD81" s="243"/>
      <c r="QE81" s="243"/>
      <c r="QF81" s="243"/>
      <c r="QG81" s="243"/>
      <c r="QH81" s="243"/>
      <c r="QI81" s="243"/>
      <c r="QJ81" s="243"/>
      <c r="QK81" s="243"/>
      <c r="QL81" s="243"/>
      <c r="QM81" s="243"/>
      <c r="QN81" s="243"/>
      <c r="QO81" s="243"/>
      <c r="QP81" s="243"/>
      <c r="QQ81" s="243"/>
      <c r="QR81" s="243"/>
      <c r="QS81" s="243"/>
      <c r="QT81" s="243"/>
      <c r="QU81" s="243"/>
      <c r="QV81" s="243"/>
      <c r="QW81" s="243"/>
      <c r="QX81" s="243"/>
      <c r="QY81" s="243"/>
      <c r="QZ81" s="243"/>
      <c r="RA81" s="243"/>
      <c r="RB81" s="243"/>
      <c r="RC81" s="243"/>
      <c r="RD81" s="243"/>
      <c r="RE81" s="243"/>
      <c r="RF81" s="243"/>
      <c r="RG81" s="243"/>
      <c r="RH81" s="243"/>
      <c r="RI81" s="243"/>
      <c r="RJ81" s="243"/>
      <c r="RK81" s="243"/>
      <c r="RL81" s="243"/>
      <c r="RM81" s="243"/>
      <c r="RN81" s="243"/>
      <c r="RO81" s="243"/>
      <c r="RP81" s="243"/>
      <c r="RQ81" s="243"/>
      <c r="RR81" s="243"/>
      <c r="RS81" s="243"/>
      <c r="RT81" s="243"/>
      <c r="RU81" s="243"/>
      <c r="RV81" s="243"/>
      <c r="RW81" s="243"/>
      <c r="RX81" s="243"/>
      <c r="RY81" s="243"/>
      <c r="RZ81" s="243"/>
      <c r="SA81" s="243"/>
      <c r="SB81" s="243"/>
      <c r="SC81" s="243"/>
      <c r="SD81" s="243"/>
      <c r="SE81" s="243"/>
      <c r="SF81" s="243"/>
      <c r="SG81" s="243"/>
      <c r="SH81" s="243"/>
      <c r="SI81" s="243"/>
      <c r="SJ81" s="243"/>
      <c r="SK81" s="243"/>
      <c r="SL81" s="243"/>
      <c r="SM81" s="243"/>
      <c r="SN81" s="243"/>
      <c r="SO81" s="243"/>
      <c r="SP81" s="243"/>
      <c r="SQ81" s="243"/>
      <c r="SR81" s="243"/>
      <c r="SS81" s="243"/>
      <c r="ST81" s="243"/>
      <c r="SU81" s="243"/>
      <c r="SV81" s="243"/>
      <c r="SW81" s="243"/>
      <c r="SX81" s="243"/>
      <c r="SY81" s="243"/>
      <c r="SZ81" s="243"/>
      <c r="TA81" s="243"/>
      <c r="TB81" s="243"/>
      <c r="TC81" s="243"/>
      <c r="TD81" s="243"/>
      <c r="TE81" s="243"/>
      <c r="TF81" s="243"/>
      <c r="TG81" s="243"/>
      <c r="TH81" s="243"/>
      <c r="TI81" s="243"/>
      <c r="TJ81" s="243"/>
      <c r="TK81" s="243"/>
      <c r="TL81" s="243"/>
      <c r="TM81" s="243"/>
      <c r="TN81" s="243"/>
      <c r="TO81" s="243"/>
      <c r="TP81" s="243"/>
      <c r="TQ81" s="243"/>
      <c r="TR81" s="243"/>
      <c r="TS81" s="243"/>
      <c r="TT81" s="243"/>
      <c r="TU81" s="243"/>
      <c r="TV81" s="243"/>
      <c r="TW81" s="243"/>
      <c r="TX81" s="243"/>
      <c r="TY81" s="243"/>
      <c r="TZ81" s="243"/>
      <c r="UA81" s="243"/>
      <c r="UB81" s="243"/>
      <c r="UC81" s="243"/>
      <c r="UD81" s="243"/>
      <c r="UE81" s="243"/>
      <c r="UF81" s="243"/>
    </row>
    <row r="82" spans="1:552" x14ac:dyDescent="0.25">
      <c r="A82" s="252" t="s">
        <v>703</v>
      </c>
      <c r="B82" s="246" t="s">
        <v>512</v>
      </c>
      <c r="C82" s="245" t="s">
        <v>703</v>
      </c>
      <c r="D82" s="55" t="s">
        <v>706</v>
      </c>
      <c r="E82" s="245" t="s">
        <v>703</v>
      </c>
      <c r="F82" s="246" t="s">
        <v>683</v>
      </c>
      <c r="G82" s="245" t="s">
        <v>703</v>
      </c>
      <c r="H82" s="60" t="s">
        <v>471</v>
      </c>
      <c r="I82" s="98"/>
      <c r="J82" s="98"/>
      <c r="K82" s="243"/>
      <c r="L82" s="98"/>
      <c r="M82" s="98"/>
      <c r="N82" s="73" t="s">
        <v>685</v>
      </c>
      <c r="O82" s="73" t="s">
        <v>686</v>
      </c>
      <c r="Q82" s="73" t="s">
        <v>688</v>
      </c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3"/>
      <c r="AY82" s="243"/>
      <c r="AZ82" s="243"/>
      <c r="BA82" s="243"/>
      <c r="BB82" s="243"/>
      <c r="BC82" s="243"/>
      <c r="BD82" s="243"/>
      <c r="BE82" s="243"/>
      <c r="BF82" s="243"/>
      <c r="BG82" s="243"/>
      <c r="BH82" s="243"/>
      <c r="BI82" s="243"/>
      <c r="BJ82" s="243"/>
      <c r="BK82" s="243"/>
      <c r="BL82" s="243"/>
      <c r="BM82" s="243"/>
      <c r="BN82" s="243"/>
      <c r="BO82" s="243"/>
      <c r="BP82" s="243"/>
      <c r="BQ82" s="243"/>
      <c r="BR82" s="243"/>
      <c r="BS82" s="243"/>
      <c r="BT82" s="243"/>
      <c r="BU82" s="243"/>
      <c r="BV82" s="243"/>
      <c r="BW82" s="243"/>
      <c r="BX82" s="243"/>
      <c r="BY82" s="243"/>
      <c r="BZ82" s="243"/>
      <c r="CA82" s="243"/>
      <c r="CB82" s="243"/>
      <c r="CC82" s="243"/>
      <c r="CD82" s="243"/>
      <c r="CE82" s="243"/>
      <c r="CF82" s="243"/>
      <c r="CG82" s="243"/>
      <c r="CH82" s="243"/>
      <c r="CI82" s="243"/>
      <c r="CJ82" s="243"/>
      <c r="CK82" s="243"/>
      <c r="CL82" s="243"/>
      <c r="CM82" s="243"/>
      <c r="CN82" s="243"/>
      <c r="CO82" s="243"/>
      <c r="CP82" s="243"/>
      <c r="CQ82" s="243"/>
      <c r="CR82" s="243"/>
      <c r="CS82" s="243"/>
      <c r="CT82" s="243"/>
      <c r="CU82" s="243"/>
      <c r="CV82" s="243"/>
      <c r="CW82" s="243"/>
      <c r="CX82" s="243"/>
      <c r="CY82" s="243"/>
      <c r="CZ82" s="243"/>
      <c r="DA82" s="243"/>
      <c r="DB82" s="243"/>
      <c r="DC82" s="243"/>
      <c r="DD82" s="243"/>
      <c r="DE82" s="243"/>
      <c r="DF82" s="243"/>
      <c r="DG82" s="243"/>
      <c r="DH82" s="243"/>
      <c r="DI82" s="243"/>
      <c r="DJ82" s="243"/>
      <c r="DK82" s="243"/>
      <c r="DL82" s="243"/>
      <c r="DM82" s="243"/>
      <c r="DN82" s="243"/>
      <c r="DO82" s="243"/>
      <c r="DP82" s="243"/>
      <c r="DQ82" s="243"/>
      <c r="DR82" s="243"/>
      <c r="DS82" s="243"/>
      <c r="DT82" s="243"/>
      <c r="DU82" s="243"/>
      <c r="DV82" s="243"/>
      <c r="DW82" s="243"/>
      <c r="DX82" s="243"/>
      <c r="DY82" s="243"/>
      <c r="DZ82" s="243"/>
      <c r="EA82" s="243"/>
      <c r="EB82" s="243"/>
      <c r="EC82" s="243"/>
      <c r="ED82" s="243"/>
      <c r="EE82" s="243"/>
      <c r="EF82" s="243"/>
      <c r="EG82" s="243"/>
      <c r="EH82" s="243"/>
      <c r="EI82" s="243"/>
      <c r="EJ82" s="243"/>
      <c r="EK82" s="243"/>
      <c r="EL82" s="243"/>
      <c r="EM82" s="243"/>
      <c r="EN82" s="243"/>
      <c r="EO82" s="243"/>
      <c r="EP82" s="243"/>
      <c r="EQ82" s="243"/>
      <c r="ER82" s="243"/>
      <c r="ES82" s="243"/>
      <c r="ET82" s="243"/>
      <c r="EU82" s="243"/>
      <c r="EV82" s="243"/>
      <c r="EW82" s="243"/>
      <c r="EX82" s="243"/>
      <c r="EY82" s="243"/>
      <c r="EZ82" s="243"/>
      <c r="FA82" s="243"/>
      <c r="FB82" s="243"/>
      <c r="FC82" s="243"/>
      <c r="FD82" s="243"/>
      <c r="FE82" s="243"/>
      <c r="FF82" s="243"/>
      <c r="FG82" s="243"/>
      <c r="FH82" s="243"/>
      <c r="FI82" s="243"/>
      <c r="FJ82" s="243"/>
      <c r="FK82" s="243"/>
      <c r="FL82" s="243"/>
      <c r="FM82" s="243"/>
      <c r="FN82" s="243"/>
      <c r="FO82" s="243"/>
      <c r="FP82" s="243"/>
      <c r="FQ82" s="243"/>
      <c r="FR82" s="243"/>
      <c r="FS82" s="243"/>
      <c r="FT82" s="243"/>
      <c r="FU82" s="243"/>
      <c r="FV82" s="243"/>
      <c r="FW82" s="243"/>
      <c r="FX82" s="243"/>
      <c r="FY82" s="243"/>
      <c r="FZ82" s="243"/>
      <c r="GA82" s="243"/>
      <c r="GB82" s="243"/>
      <c r="GC82" s="243"/>
      <c r="GD82" s="243"/>
      <c r="GE82" s="243"/>
      <c r="GF82" s="243"/>
      <c r="GG82" s="243"/>
      <c r="GH82" s="243"/>
      <c r="GI82" s="243"/>
      <c r="GJ82" s="243"/>
      <c r="GK82" s="243"/>
      <c r="GL82" s="243"/>
      <c r="GM82" s="243"/>
      <c r="GN82" s="243"/>
      <c r="GO82" s="243"/>
      <c r="GP82" s="243"/>
      <c r="GQ82" s="243"/>
      <c r="GR82" s="243"/>
      <c r="GS82" s="243"/>
      <c r="GT82" s="243"/>
      <c r="GU82" s="243"/>
      <c r="GV82" s="243"/>
      <c r="GW82" s="243"/>
      <c r="GX82" s="243"/>
      <c r="GY82" s="243"/>
      <c r="GZ82" s="243"/>
      <c r="HA82" s="243"/>
      <c r="HB82" s="243"/>
      <c r="HC82" s="243"/>
      <c r="HD82" s="243"/>
      <c r="HE82" s="243"/>
      <c r="HF82" s="243"/>
      <c r="HG82" s="243"/>
      <c r="HH82" s="243"/>
      <c r="HI82" s="243"/>
      <c r="HJ82" s="243"/>
      <c r="HK82" s="243"/>
      <c r="HL82" s="243"/>
      <c r="HM82" s="243"/>
      <c r="HN82" s="243"/>
      <c r="HO82" s="243"/>
      <c r="HP82" s="243"/>
      <c r="HQ82" s="243"/>
      <c r="HR82" s="243"/>
      <c r="HS82" s="243"/>
      <c r="HT82" s="243"/>
      <c r="HU82" s="243"/>
      <c r="HV82" s="243"/>
      <c r="HW82" s="243"/>
      <c r="HX82" s="243"/>
      <c r="HY82" s="243"/>
      <c r="HZ82" s="243"/>
      <c r="IA82" s="243"/>
      <c r="IB82" s="243"/>
      <c r="IC82" s="243"/>
      <c r="ID82" s="243"/>
      <c r="IE82" s="243"/>
      <c r="IF82" s="243"/>
      <c r="IG82" s="243"/>
      <c r="IH82" s="243"/>
      <c r="II82" s="243"/>
      <c r="IJ82" s="243"/>
      <c r="IK82" s="243"/>
      <c r="IL82" s="243"/>
      <c r="IM82" s="243"/>
      <c r="IN82" s="243"/>
      <c r="IO82" s="243"/>
      <c r="IP82" s="243"/>
      <c r="IQ82" s="243"/>
      <c r="IR82" s="243"/>
      <c r="IS82" s="243"/>
      <c r="IT82" s="243"/>
      <c r="IU82" s="243"/>
      <c r="IV82" s="243"/>
      <c r="IW82" s="243"/>
      <c r="IX82" s="243"/>
      <c r="IY82" s="243"/>
      <c r="IZ82" s="243"/>
      <c r="JA82" s="243"/>
      <c r="JB82" s="243"/>
      <c r="JC82" s="243"/>
      <c r="JD82" s="243"/>
      <c r="JE82" s="243"/>
      <c r="JF82" s="243"/>
      <c r="JG82" s="243"/>
      <c r="JH82" s="243"/>
      <c r="JI82" s="243"/>
      <c r="JJ82" s="243"/>
      <c r="JK82" s="243"/>
      <c r="JL82" s="243"/>
      <c r="JM82" s="243"/>
      <c r="JN82" s="243"/>
      <c r="JO82" s="243"/>
      <c r="JP82" s="243"/>
      <c r="JQ82" s="243"/>
      <c r="JR82" s="243"/>
      <c r="JS82" s="243"/>
      <c r="JT82" s="243"/>
      <c r="JU82" s="243"/>
      <c r="JV82" s="243"/>
      <c r="JW82" s="243"/>
      <c r="JX82" s="243"/>
      <c r="JY82" s="243"/>
      <c r="JZ82" s="243"/>
      <c r="KA82" s="243"/>
      <c r="KB82" s="243"/>
      <c r="KC82" s="243"/>
      <c r="KD82" s="243"/>
      <c r="KE82" s="243"/>
      <c r="KF82" s="243"/>
      <c r="KG82" s="243"/>
      <c r="KH82" s="243"/>
      <c r="KI82" s="243"/>
      <c r="KJ82" s="243"/>
      <c r="KK82" s="243"/>
      <c r="KL82" s="243"/>
      <c r="KM82" s="243"/>
      <c r="KN82" s="243"/>
      <c r="KO82" s="243"/>
      <c r="KP82" s="243"/>
      <c r="KQ82" s="243"/>
      <c r="KR82" s="243"/>
      <c r="KS82" s="243"/>
      <c r="KT82" s="243"/>
      <c r="KU82" s="243"/>
      <c r="KV82" s="243"/>
      <c r="KW82" s="243"/>
      <c r="KX82" s="243"/>
      <c r="KY82" s="243"/>
      <c r="KZ82" s="243"/>
      <c r="LA82" s="243"/>
      <c r="LB82" s="243"/>
      <c r="LC82" s="243"/>
      <c r="LD82" s="243"/>
      <c r="LE82" s="243"/>
      <c r="LF82" s="243"/>
      <c r="LG82" s="243"/>
      <c r="LH82" s="243"/>
      <c r="LI82" s="243"/>
      <c r="LJ82" s="243"/>
      <c r="LK82" s="243"/>
      <c r="LL82" s="243"/>
      <c r="LM82" s="243"/>
      <c r="LN82" s="243"/>
      <c r="LO82" s="243"/>
      <c r="LP82" s="243"/>
      <c r="LQ82" s="243"/>
      <c r="LR82" s="243"/>
      <c r="LS82" s="243"/>
      <c r="LT82" s="243"/>
      <c r="LU82" s="243"/>
      <c r="LV82" s="243"/>
      <c r="LW82" s="243"/>
      <c r="LX82" s="243"/>
      <c r="LY82" s="243"/>
      <c r="LZ82" s="243"/>
      <c r="MA82" s="243"/>
      <c r="MB82" s="243"/>
      <c r="MC82" s="243"/>
      <c r="MD82" s="243"/>
      <c r="ME82" s="243"/>
      <c r="MF82" s="243"/>
      <c r="MG82" s="243"/>
      <c r="MH82" s="243"/>
      <c r="MI82" s="243"/>
      <c r="MJ82" s="243"/>
      <c r="MK82" s="243"/>
      <c r="ML82" s="243"/>
      <c r="MM82" s="243"/>
      <c r="MN82" s="243"/>
      <c r="MO82" s="243"/>
      <c r="MP82" s="243"/>
      <c r="MQ82" s="243"/>
      <c r="MR82" s="243"/>
      <c r="MS82" s="243"/>
      <c r="MT82" s="243"/>
      <c r="MU82" s="243"/>
      <c r="MV82" s="243"/>
      <c r="MW82" s="243"/>
      <c r="MX82" s="243"/>
      <c r="MY82" s="243"/>
      <c r="MZ82" s="243"/>
      <c r="NA82" s="243"/>
      <c r="NB82" s="243"/>
      <c r="NC82" s="243"/>
      <c r="ND82" s="243"/>
      <c r="NE82" s="243"/>
      <c r="NF82" s="243"/>
      <c r="NG82" s="243"/>
      <c r="NH82" s="243"/>
      <c r="NI82" s="243"/>
      <c r="NJ82" s="243"/>
      <c r="NK82" s="243"/>
      <c r="NL82" s="243"/>
      <c r="NM82" s="243"/>
      <c r="NN82" s="243"/>
      <c r="NO82" s="243"/>
      <c r="NP82" s="243"/>
      <c r="NQ82" s="243"/>
      <c r="NR82" s="243"/>
      <c r="NS82" s="243"/>
      <c r="NT82" s="243"/>
      <c r="NU82" s="243"/>
      <c r="NV82" s="243"/>
      <c r="NW82" s="243"/>
      <c r="NX82" s="243"/>
      <c r="NY82" s="243"/>
      <c r="NZ82" s="243"/>
      <c r="OA82" s="243"/>
      <c r="OB82" s="243"/>
      <c r="OC82" s="243"/>
      <c r="OD82" s="243"/>
      <c r="OE82" s="243"/>
      <c r="OF82" s="243"/>
      <c r="OG82" s="243"/>
      <c r="OH82" s="243"/>
      <c r="OI82" s="243"/>
      <c r="OJ82" s="243"/>
      <c r="OK82" s="243"/>
      <c r="OL82" s="243"/>
      <c r="OM82" s="243"/>
      <c r="ON82" s="243"/>
      <c r="OO82" s="243"/>
      <c r="OP82" s="243"/>
      <c r="OQ82" s="243"/>
      <c r="OR82" s="243"/>
      <c r="OS82" s="243"/>
      <c r="OT82" s="243"/>
      <c r="OU82" s="243"/>
      <c r="OV82" s="243"/>
      <c r="OW82" s="243"/>
      <c r="OX82" s="243"/>
      <c r="OY82" s="243"/>
      <c r="OZ82" s="243"/>
      <c r="PA82" s="243"/>
      <c r="PB82" s="243"/>
      <c r="PC82" s="243"/>
      <c r="PD82" s="243"/>
      <c r="PE82" s="243"/>
      <c r="PF82" s="243"/>
      <c r="PG82" s="243"/>
      <c r="PH82" s="243"/>
      <c r="PI82" s="243"/>
      <c r="PJ82" s="243"/>
      <c r="PK82" s="243"/>
      <c r="PL82" s="243"/>
      <c r="PM82" s="243"/>
      <c r="PN82" s="243"/>
      <c r="PO82" s="243"/>
      <c r="PP82" s="243"/>
      <c r="PQ82" s="243"/>
      <c r="PR82" s="243"/>
      <c r="PS82" s="243"/>
      <c r="PT82" s="243"/>
      <c r="PU82" s="243"/>
      <c r="PV82" s="243"/>
      <c r="PW82" s="243"/>
      <c r="PX82" s="243"/>
      <c r="PY82" s="243"/>
      <c r="PZ82" s="243"/>
      <c r="QA82" s="243"/>
      <c r="QB82" s="243"/>
      <c r="QC82" s="243"/>
      <c r="QD82" s="243"/>
      <c r="QE82" s="243"/>
      <c r="QF82" s="243"/>
      <c r="QG82" s="243"/>
      <c r="QH82" s="243"/>
      <c r="QI82" s="243"/>
      <c r="QJ82" s="243"/>
      <c r="QK82" s="243"/>
      <c r="QL82" s="243"/>
      <c r="QM82" s="243"/>
      <c r="QN82" s="243"/>
      <c r="QO82" s="243"/>
      <c r="QP82" s="243"/>
      <c r="QQ82" s="243"/>
      <c r="QR82" s="243"/>
      <c r="QS82" s="243"/>
      <c r="QT82" s="243"/>
      <c r="QU82" s="243"/>
      <c r="QV82" s="243"/>
      <c r="QW82" s="243"/>
      <c r="QX82" s="243"/>
      <c r="QY82" s="243"/>
      <c r="QZ82" s="243"/>
      <c r="RA82" s="243"/>
      <c r="RB82" s="243"/>
      <c r="RC82" s="243"/>
      <c r="RD82" s="243"/>
      <c r="RE82" s="243"/>
      <c r="RF82" s="243"/>
      <c r="RG82" s="243"/>
      <c r="RH82" s="243"/>
      <c r="RI82" s="243"/>
      <c r="RJ82" s="243"/>
      <c r="RK82" s="243"/>
      <c r="RL82" s="243"/>
      <c r="RM82" s="243"/>
      <c r="RN82" s="243"/>
      <c r="RO82" s="243"/>
      <c r="RP82" s="243"/>
      <c r="RQ82" s="243"/>
      <c r="RR82" s="243"/>
      <c r="RS82" s="243"/>
      <c r="RT82" s="243"/>
      <c r="RU82" s="243"/>
      <c r="RV82" s="243"/>
      <c r="RW82" s="243"/>
      <c r="RX82" s="243"/>
      <c r="RY82" s="243"/>
      <c r="RZ82" s="243"/>
      <c r="SA82" s="243"/>
      <c r="SB82" s="243"/>
      <c r="SC82" s="243"/>
      <c r="SD82" s="243"/>
      <c r="SE82" s="243"/>
      <c r="SF82" s="243"/>
      <c r="SG82" s="243"/>
      <c r="SH82" s="243"/>
      <c r="SI82" s="243"/>
      <c r="SJ82" s="243"/>
      <c r="SK82" s="243"/>
      <c r="SL82" s="243"/>
      <c r="SM82" s="243"/>
      <c r="SN82" s="243"/>
      <c r="SO82" s="243"/>
      <c r="SP82" s="243"/>
      <c r="SQ82" s="243"/>
      <c r="SR82" s="243"/>
      <c r="SS82" s="243"/>
      <c r="ST82" s="243"/>
      <c r="SU82" s="243"/>
      <c r="SV82" s="243"/>
      <c r="SW82" s="243"/>
      <c r="SX82" s="243"/>
      <c r="SY82" s="243"/>
      <c r="SZ82" s="243"/>
      <c r="TA82" s="243"/>
      <c r="TB82" s="243"/>
      <c r="TC82" s="243"/>
      <c r="TD82" s="243"/>
      <c r="TE82" s="243"/>
      <c r="TF82" s="243"/>
      <c r="TG82" s="243"/>
      <c r="TH82" s="243"/>
      <c r="TI82" s="243"/>
      <c r="TJ82" s="243"/>
      <c r="TK82" s="243"/>
      <c r="TL82" s="243"/>
      <c r="TM82" s="243"/>
      <c r="TN82" s="243"/>
      <c r="TO82" s="243"/>
      <c r="TP82" s="243"/>
      <c r="TQ82" s="243"/>
      <c r="TR82" s="243"/>
      <c r="TS82" s="243"/>
      <c r="TT82" s="243"/>
      <c r="TU82" s="243"/>
      <c r="TV82" s="243"/>
      <c r="TW82" s="243"/>
      <c r="TX82" s="243"/>
      <c r="TY82" s="243"/>
      <c r="TZ82" s="243"/>
      <c r="UA82" s="243"/>
      <c r="UB82" s="243"/>
      <c r="UC82" s="243"/>
      <c r="UD82" s="243"/>
      <c r="UE82" s="243"/>
      <c r="UF82" s="243"/>
    </row>
    <row r="83" spans="1:552" x14ac:dyDescent="0.25">
      <c r="A83" s="252" t="s">
        <v>704</v>
      </c>
      <c r="B83" s="246" t="s">
        <v>512</v>
      </c>
      <c r="C83" s="245" t="s">
        <v>704</v>
      </c>
      <c r="D83" s="55" t="s">
        <v>707</v>
      </c>
      <c r="E83" s="245" t="s">
        <v>704</v>
      </c>
      <c r="F83" s="246" t="s">
        <v>683</v>
      </c>
      <c r="G83" s="245" t="s">
        <v>704</v>
      </c>
      <c r="H83" s="60" t="s">
        <v>471</v>
      </c>
      <c r="I83" s="98"/>
      <c r="J83" s="98"/>
      <c r="K83" s="243"/>
      <c r="L83" s="98"/>
      <c r="M83" s="98"/>
      <c r="N83" s="73" t="s">
        <v>685</v>
      </c>
      <c r="O83" s="73" t="s">
        <v>686</v>
      </c>
      <c r="Q83" s="73" t="s">
        <v>688</v>
      </c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3"/>
      <c r="AY83" s="243"/>
      <c r="AZ83" s="243"/>
      <c r="BA83" s="243"/>
      <c r="BB83" s="243"/>
      <c r="BC83" s="243"/>
      <c r="BD83" s="243"/>
      <c r="BE83" s="243"/>
      <c r="BF83" s="243"/>
      <c r="BG83" s="243"/>
      <c r="BH83" s="243"/>
      <c r="BI83" s="243"/>
      <c r="BJ83" s="243"/>
      <c r="BK83" s="243"/>
      <c r="BL83" s="243"/>
      <c r="BM83" s="243"/>
      <c r="BN83" s="243"/>
      <c r="BO83" s="243"/>
      <c r="BP83" s="243"/>
      <c r="BQ83" s="243"/>
      <c r="BR83" s="243"/>
      <c r="BS83" s="243"/>
      <c r="BT83" s="243"/>
      <c r="BU83" s="243"/>
      <c r="BV83" s="243"/>
      <c r="BW83" s="243"/>
      <c r="BX83" s="243"/>
      <c r="BY83" s="243"/>
      <c r="BZ83" s="243"/>
      <c r="CA83" s="243"/>
      <c r="CB83" s="243"/>
      <c r="CC83" s="243"/>
      <c r="CD83" s="243"/>
      <c r="CE83" s="243"/>
      <c r="CF83" s="243"/>
      <c r="CG83" s="243"/>
      <c r="CH83" s="243"/>
      <c r="CI83" s="243"/>
      <c r="CJ83" s="243"/>
      <c r="CK83" s="243"/>
      <c r="CL83" s="243"/>
      <c r="CM83" s="243"/>
      <c r="CN83" s="243"/>
      <c r="CO83" s="243"/>
      <c r="CP83" s="243"/>
      <c r="CQ83" s="243"/>
      <c r="CR83" s="243"/>
      <c r="CS83" s="243"/>
      <c r="CT83" s="243"/>
      <c r="CU83" s="243"/>
      <c r="CV83" s="243"/>
      <c r="CW83" s="243"/>
      <c r="CX83" s="243"/>
      <c r="CY83" s="243"/>
      <c r="CZ83" s="243"/>
      <c r="DA83" s="243"/>
      <c r="DB83" s="243"/>
      <c r="DC83" s="243"/>
      <c r="DD83" s="243"/>
      <c r="DE83" s="243"/>
      <c r="DF83" s="243"/>
      <c r="DG83" s="243"/>
      <c r="DH83" s="243"/>
      <c r="DI83" s="243"/>
      <c r="DJ83" s="243"/>
      <c r="DK83" s="243"/>
      <c r="DL83" s="243"/>
      <c r="DM83" s="243"/>
      <c r="DN83" s="243"/>
      <c r="DO83" s="243"/>
      <c r="DP83" s="243"/>
      <c r="DQ83" s="243"/>
      <c r="DR83" s="243"/>
      <c r="DS83" s="243"/>
      <c r="DT83" s="243"/>
      <c r="DU83" s="243"/>
      <c r="DV83" s="243"/>
      <c r="DW83" s="243"/>
      <c r="DX83" s="243"/>
      <c r="DY83" s="243"/>
      <c r="DZ83" s="243"/>
      <c r="EA83" s="243"/>
      <c r="EB83" s="243"/>
      <c r="EC83" s="243"/>
      <c r="ED83" s="243"/>
      <c r="EE83" s="243"/>
      <c r="EF83" s="243"/>
      <c r="EG83" s="243"/>
      <c r="EH83" s="243"/>
      <c r="EI83" s="243"/>
      <c r="EJ83" s="243"/>
      <c r="EK83" s="243"/>
      <c r="EL83" s="243"/>
      <c r="EM83" s="243"/>
      <c r="EN83" s="243"/>
      <c r="EO83" s="243"/>
      <c r="EP83" s="243"/>
      <c r="EQ83" s="243"/>
      <c r="ER83" s="243"/>
      <c r="ES83" s="243"/>
      <c r="ET83" s="243"/>
      <c r="EU83" s="243"/>
      <c r="EV83" s="243"/>
      <c r="EW83" s="243"/>
      <c r="EX83" s="243"/>
      <c r="EY83" s="243"/>
      <c r="EZ83" s="243"/>
      <c r="FA83" s="243"/>
      <c r="FB83" s="243"/>
      <c r="FC83" s="243"/>
      <c r="FD83" s="243"/>
      <c r="FE83" s="243"/>
      <c r="FF83" s="243"/>
      <c r="FG83" s="243"/>
      <c r="FH83" s="243"/>
      <c r="FI83" s="243"/>
      <c r="FJ83" s="243"/>
      <c r="FK83" s="243"/>
      <c r="FL83" s="243"/>
      <c r="FM83" s="243"/>
      <c r="FN83" s="243"/>
      <c r="FO83" s="243"/>
      <c r="FP83" s="243"/>
      <c r="FQ83" s="243"/>
      <c r="FR83" s="243"/>
      <c r="FS83" s="243"/>
      <c r="FT83" s="243"/>
      <c r="FU83" s="243"/>
      <c r="FV83" s="243"/>
      <c r="FW83" s="243"/>
      <c r="FX83" s="243"/>
      <c r="FY83" s="243"/>
      <c r="FZ83" s="243"/>
      <c r="GA83" s="243"/>
      <c r="GB83" s="243"/>
      <c r="GC83" s="243"/>
      <c r="GD83" s="243"/>
      <c r="GE83" s="243"/>
      <c r="GF83" s="243"/>
      <c r="GG83" s="243"/>
      <c r="GH83" s="243"/>
      <c r="GI83" s="243"/>
      <c r="GJ83" s="243"/>
      <c r="GK83" s="243"/>
      <c r="GL83" s="243"/>
      <c r="GM83" s="243"/>
      <c r="GN83" s="243"/>
      <c r="GO83" s="243"/>
      <c r="GP83" s="243"/>
      <c r="GQ83" s="243"/>
      <c r="GR83" s="243"/>
      <c r="GS83" s="243"/>
      <c r="GT83" s="243"/>
      <c r="GU83" s="243"/>
      <c r="GV83" s="243"/>
      <c r="GW83" s="243"/>
      <c r="GX83" s="243"/>
      <c r="GY83" s="243"/>
      <c r="GZ83" s="243"/>
      <c r="HA83" s="243"/>
      <c r="HB83" s="243"/>
      <c r="HC83" s="243"/>
      <c r="HD83" s="243"/>
      <c r="HE83" s="243"/>
      <c r="HF83" s="243"/>
      <c r="HG83" s="243"/>
      <c r="HH83" s="243"/>
      <c r="HI83" s="243"/>
      <c r="HJ83" s="243"/>
      <c r="HK83" s="243"/>
      <c r="HL83" s="243"/>
      <c r="HM83" s="243"/>
      <c r="HN83" s="243"/>
      <c r="HO83" s="243"/>
      <c r="HP83" s="243"/>
      <c r="HQ83" s="243"/>
      <c r="HR83" s="243"/>
      <c r="HS83" s="243"/>
      <c r="HT83" s="243"/>
      <c r="HU83" s="243"/>
      <c r="HV83" s="243"/>
      <c r="HW83" s="243"/>
      <c r="HX83" s="243"/>
      <c r="HY83" s="243"/>
      <c r="HZ83" s="243"/>
      <c r="IA83" s="243"/>
      <c r="IB83" s="243"/>
      <c r="IC83" s="243"/>
      <c r="ID83" s="243"/>
      <c r="IE83" s="243"/>
      <c r="IF83" s="243"/>
      <c r="IG83" s="243"/>
      <c r="IH83" s="243"/>
      <c r="II83" s="243"/>
      <c r="IJ83" s="243"/>
      <c r="IK83" s="243"/>
      <c r="IL83" s="243"/>
      <c r="IM83" s="243"/>
      <c r="IN83" s="243"/>
      <c r="IO83" s="243"/>
      <c r="IP83" s="243"/>
      <c r="IQ83" s="243"/>
      <c r="IR83" s="243"/>
      <c r="IS83" s="243"/>
      <c r="IT83" s="243"/>
      <c r="IU83" s="243"/>
      <c r="IV83" s="243"/>
      <c r="IW83" s="243"/>
      <c r="IX83" s="243"/>
      <c r="IY83" s="243"/>
      <c r="IZ83" s="243"/>
      <c r="JA83" s="243"/>
      <c r="JB83" s="243"/>
      <c r="JC83" s="243"/>
      <c r="JD83" s="243"/>
      <c r="JE83" s="243"/>
      <c r="JF83" s="243"/>
      <c r="JG83" s="243"/>
      <c r="JH83" s="243"/>
      <c r="JI83" s="243"/>
      <c r="JJ83" s="243"/>
      <c r="JK83" s="243"/>
      <c r="JL83" s="243"/>
      <c r="JM83" s="243"/>
      <c r="JN83" s="243"/>
      <c r="JO83" s="243"/>
      <c r="JP83" s="243"/>
      <c r="JQ83" s="243"/>
      <c r="JR83" s="243"/>
      <c r="JS83" s="243"/>
      <c r="JT83" s="243"/>
      <c r="JU83" s="243"/>
      <c r="JV83" s="243"/>
      <c r="JW83" s="243"/>
      <c r="JX83" s="243"/>
      <c r="JY83" s="243"/>
      <c r="JZ83" s="243"/>
      <c r="KA83" s="243"/>
      <c r="KB83" s="243"/>
      <c r="KC83" s="243"/>
      <c r="KD83" s="243"/>
      <c r="KE83" s="243"/>
      <c r="KF83" s="243"/>
      <c r="KG83" s="243"/>
      <c r="KH83" s="243"/>
      <c r="KI83" s="243"/>
      <c r="KJ83" s="243"/>
      <c r="KK83" s="243"/>
      <c r="KL83" s="243"/>
      <c r="KM83" s="243"/>
      <c r="KN83" s="243"/>
      <c r="KO83" s="243"/>
      <c r="KP83" s="243"/>
      <c r="KQ83" s="243"/>
      <c r="KR83" s="243"/>
      <c r="KS83" s="243"/>
      <c r="KT83" s="243"/>
      <c r="KU83" s="243"/>
      <c r="KV83" s="243"/>
      <c r="KW83" s="243"/>
      <c r="KX83" s="243"/>
      <c r="KY83" s="243"/>
      <c r="KZ83" s="243"/>
      <c r="LA83" s="243"/>
      <c r="LB83" s="243"/>
      <c r="LC83" s="243"/>
      <c r="LD83" s="243"/>
      <c r="LE83" s="243"/>
      <c r="LF83" s="243"/>
      <c r="LG83" s="243"/>
      <c r="LH83" s="243"/>
      <c r="LI83" s="243"/>
      <c r="LJ83" s="243"/>
      <c r="LK83" s="243"/>
      <c r="LL83" s="243"/>
      <c r="LM83" s="243"/>
      <c r="LN83" s="243"/>
      <c r="LO83" s="243"/>
      <c r="LP83" s="243"/>
      <c r="LQ83" s="243"/>
      <c r="LR83" s="243"/>
      <c r="LS83" s="243"/>
      <c r="LT83" s="243"/>
      <c r="LU83" s="243"/>
      <c r="LV83" s="243"/>
      <c r="LW83" s="243"/>
      <c r="LX83" s="243"/>
      <c r="LY83" s="243"/>
      <c r="LZ83" s="243"/>
      <c r="MA83" s="243"/>
      <c r="MB83" s="243"/>
      <c r="MC83" s="243"/>
      <c r="MD83" s="243"/>
      <c r="ME83" s="243"/>
      <c r="MF83" s="243"/>
      <c r="MG83" s="243"/>
      <c r="MH83" s="243"/>
      <c r="MI83" s="243"/>
      <c r="MJ83" s="243"/>
      <c r="MK83" s="243"/>
      <c r="ML83" s="243"/>
      <c r="MM83" s="243"/>
      <c r="MN83" s="243"/>
      <c r="MO83" s="243"/>
      <c r="MP83" s="243"/>
      <c r="MQ83" s="243"/>
      <c r="MR83" s="243"/>
      <c r="MS83" s="243"/>
      <c r="MT83" s="243"/>
      <c r="MU83" s="243"/>
      <c r="MV83" s="243"/>
      <c r="MW83" s="243"/>
      <c r="MX83" s="243"/>
      <c r="MY83" s="243"/>
      <c r="MZ83" s="243"/>
      <c r="NA83" s="243"/>
      <c r="NB83" s="243"/>
      <c r="NC83" s="243"/>
      <c r="ND83" s="243"/>
      <c r="NE83" s="243"/>
      <c r="NF83" s="243"/>
      <c r="NG83" s="243"/>
      <c r="NH83" s="243"/>
      <c r="NI83" s="243"/>
      <c r="NJ83" s="243"/>
      <c r="NK83" s="243"/>
      <c r="NL83" s="243"/>
      <c r="NM83" s="243"/>
      <c r="NN83" s="243"/>
      <c r="NO83" s="243"/>
      <c r="NP83" s="243"/>
      <c r="NQ83" s="243"/>
      <c r="NR83" s="243"/>
      <c r="NS83" s="243"/>
      <c r="NT83" s="243"/>
      <c r="NU83" s="243"/>
      <c r="NV83" s="243"/>
      <c r="NW83" s="243"/>
      <c r="NX83" s="243"/>
      <c r="NY83" s="243"/>
      <c r="NZ83" s="243"/>
      <c r="OA83" s="243"/>
      <c r="OB83" s="243"/>
      <c r="OC83" s="243"/>
      <c r="OD83" s="243"/>
      <c r="OE83" s="243"/>
      <c r="OF83" s="243"/>
      <c r="OG83" s="243"/>
      <c r="OH83" s="243"/>
      <c r="OI83" s="243"/>
      <c r="OJ83" s="243"/>
      <c r="OK83" s="243"/>
      <c r="OL83" s="243"/>
      <c r="OM83" s="243"/>
      <c r="ON83" s="243"/>
      <c r="OO83" s="243"/>
      <c r="OP83" s="243"/>
      <c r="OQ83" s="243"/>
      <c r="OR83" s="243"/>
      <c r="OS83" s="243"/>
      <c r="OT83" s="243"/>
      <c r="OU83" s="243"/>
      <c r="OV83" s="243"/>
      <c r="OW83" s="243"/>
      <c r="OX83" s="243"/>
      <c r="OY83" s="243"/>
      <c r="OZ83" s="243"/>
      <c r="PA83" s="243"/>
      <c r="PB83" s="243"/>
      <c r="PC83" s="243"/>
      <c r="PD83" s="243"/>
      <c r="PE83" s="243"/>
      <c r="PF83" s="243"/>
      <c r="PG83" s="243"/>
      <c r="PH83" s="243"/>
      <c r="PI83" s="243"/>
      <c r="PJ83" s="243"/>
      <c r="PK83" s="243"/>
      <c r="PL83" s="243"/>
      <c r="PM83" s="243"/>
      <c r="PN83" s="243"/>
      <c r="PO83" s="243"/>
      <c r="PP83" s="243"/>
      <c r="PQ83" s="243"/>
      <c r="PR83" s="243"/>
      <c r="PS83" s="243"/>
      <c r="PT83" s="243"/>
      <c r="PU83" s="243"/>
      <c r="PV83" s="243"/>
      <c r="PW83" s="243"/>
      <c r="PX83" s="243"/>
      <c r="PY83" s="243"/>
      <c r="PZ83" s="243"/>
      <c r="QA83" s="243"/>
      <c r="QB83" s="243"/>
      <c r="QC83" s="243"/>
      <c r="QD83" s="243"/>
      <c r="QE83" s="243"/>
      <c r="QF83" s="243"/>
      <c r="QG83" s="243"/>
      <c r="QH83" s="243"/>
      <c r="QI83" s="243"/>
      <c r="QJ83" s="243"/>
      <c r="QK83" s="243"/>
      <c r="QL83" s="243"/>
      <c r="QM83" s="243"/>
      <c r="QN83" s="243"/>
      <c r="QO83" s="243"/>
      <c r="QP83" s="243"/>
      <c r="QQ83" s="243"/>
      <c r="QR83" s="243"/>
      <c r="QS83" s="243"/>
      <c r="QT83" s="243"/>
      <c r="QU83" s="243"/>
      <c r="QV83" s="243"/>
      <c r="QW83" s="243"/>
      <c r="QX83" s="243"/>
      <c r="QY83" s="243"/>
      <c r="QZ83" s="243"/>
      <c r="RA83" s="243"/>
      <c r="RB83" s="243"/>
      <c r="RC83" s="243"/>
      <c r="RD83" s="243"/>
      <c r="RE83" s="243"/>
      <c r="RF83" s="243"/>
      <c r="RG83" s="243"/>
      <c r="RH83" s="243"/>
      <c r="RI83" s="243"/>
      <c r="RJ83" s="243"/>
      <c r="RK83" s="243"/>
      <c r="RL83" s="243"/>
      <c r="RM83" s="243"/>
      <c r="RN83" s="243"/>
      <c r="RO83" s="243"/>
      <c r="RP83" s="243"/>
      <c r="RQ83" s="243"/>
      <c r="RR83" s="243"/>
      <c r="RS83" s="243"/>
      <c r="RT83" s="243"/>
      <c r="RU83" s="243"/>
      <c r="RV83" s="243"/>
      <c r="RW83" s="243"/>
      <c r="RX83" s="243"/>
      <c r="RY83" s="243"/>
      <c r="RZ83" s="243"/>
      <c r="SA83" s="243"/>
      <c r="SB83" s="243"/>
      <c r="SC83" s="243"/>
      <c r="SD83" s="243"/>
      <c r="SE83" s="243"/>
      <c r="SF83" s="243"/>
      <c r="SG83" s="243"/>
      <c r="SH83" s="243"/>
      <c r="SI83" s="243"/>
      <c r="SJ83" s="243"/>
      <c r="SK83" s="243"/>
      <c r="SL83" s="243"/>
      <c r="SM83" s="243"/>
      <c r="SN83" s="243"/>
      <c r="SO83" s="243"/>
      <c r="SP83" s="243"/>
      <c r="SQ83" s="243"/>
      <c r="SR83" s="243"/>
      <c r="SS83" s="243"/>
      <c r="ST83" s="243"/>
      <c r="SU83" s="243"/>
      <c r="SV83" s="243"/>
      <c r="SW83" s="243"/>
      <c r="SX83" s="243"/>
      <c r="SY83" s="243"/>
      <c r="SZ83" s="243"/>
      <c r="TA83" s="243"/>
      <c r="TB83" s="243"/>
      <c r="TC83" s="243"/>
      <c r="TD83" s="243"/>
      <c r="TE83" s="243"/>
      <c r="TF83" s="243"/>
      <c r="TG83" s="243"/>
      <c r="TH83" s="243"/>
      <c r="TI83" s="243"/>
      <c r="TJ83" s="243"/>
      <c r="TK83" s="243"/>
      <c r="TL83" s="243"/>
      <c r="TM83" s="243"/>
      <c r="TN83" s="243"/>
      <c r="TO83" s="243"/>
      <c r="TP83" s="243"/>
      <c r="TQ83" s="243"/>
      <c r="TR83" s="243"/>
      <c r="TS83" s="243"/>
      <c r="TT83" s="243"/>
      <c r="TU83" s="243"/>
      <c r="TV83" s="243"/>
      <c r="TW83" s="243"/>
      <c r="TX83" s="243"/>
      <c r="TY83" s="243"/>
      <c r="TZ83" s="243"/>
      <c r="UA83" s="243"/>
      <c r="UB83" s="243"/>
      <c r="UC83" s="243"/>
      <c r="UD83" s="243"/>
      <c r="UE83" s="243"/>
      <c r="UF83" s="243"/>
    </row>
    <row r="84" spans="1:552" x14ac:dyDescent="0.25">
      <c r="A84" s="252" t="s">
        <v>705</v>
      </c>
      <c r="B84" s="246" t="s">
        <v>512</v>
      </c>
      <c r="C84" s="245" t="s">
        <v>705</v>
      </c>
      <c r="D84" s="55" t="s">
        <v>708</v>
      </c>
      <c r="E84" s="245" t="s">
        <v>705</v>
      </c>
      <c r="F84" s="246" t="s">
        <v>683</v>
      </c>
      <c r="G84" s="245" t="s">
        <v>705</v>
      </c>
      <c r="H84" s="60" t="s">
        <v>471</v>
      </c>
      <c r="I84" s="98"/>
      <c r="J84" s="98"/>
      <c r="K84" s="98"/>
      <c r="L84" s="98"/>
      <c r="M84" s="98"/>
      <c r="N84" s="73" t="s">
        <v>685</v>
      </c>
      <c r="O84" s="73" t="s">
        <v>686</v>
      </c>
      <c r="Q84" s="73" t="s">
        <v>688</v>
      </c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243"/>
      <c r="CJ84" s="243"/>
      <c r="CK84" s="243"/>
      <c r="CL84" s="243"/>
      <c r="CM84" s="243"/>
      <c r="CN84" s="243"/>
      <c r="CO84" s="243"/>
      <c r="CP84" s="243"/>
      <c r="CQ84" s="243"/>
      <c r="CR84" s="243"/>
      <c r="CS84" s="243"/>
      <c r="CT84" s="243"/>
      <c r="CU84" s="243"/>
      <c r="CV84" s="243"/>
      <c r="CW84" s="243"/>
      <c r="CX84" s="243"/>
      <c r="CY84" s="243"/>
      <c r="CZ84" s="243"/>
      <c r="DA84" s="243"/>
      <c r="DB84" s="243"/>
      <c r="DC84" s="243"/>
      <c r="DD84" s="243"/>
      <c r="DE84" s="243"/>
      <c r="DF84" s="243"/>
      <c r="DG84" s="243"/>
      <c r="DH84" s="243"/>
      <c r="DI84" s="243"/>
      <c r="DJ84" s="243"/>
      <c r="DK84" s="243"/>
      <c r="DL84" s="243"/>
      <c r="DM84" s="243"/>
      <c r="DN84" s="243"/>
      <c r="DO84" s="243"/>
      <c r="DP84" s="243"/>
      <c r="DQ84" s="243"/>
      <c r="DR84" s="243"/>
      <c r="DS84" s="243"/>
      <c r="DT84" s="243"/>
      <c r="DU84" s="243"/>
      <c r="DV84" s="243"/>
      <c r="DW84" s="243"/>
      <c r="DX84" s="243"/>
      <c r="DY84" s="243"/>
      <c r="DZ84" s="243"/>
      <c r="EA84" s="243"/>
      <c r="EB84" s="243"/>
      <c r="EC84" s="243"/>
      <c r="ED84" s="243"/>
      <c r="EE84" s="243"/>
      <c r="EF84" s="243"/>
      <c r="EG84" s="243"/>
      <c r="EH84" s="243"/>
      <c r="EI84" s="243"/>
      <c r="EJ84" s="243"/>
      <c r="EK84" s="243"/>
      <c r="EL84" s="243"/>
      <c r="EM84" s="243"/>
      <c r="EN84" s="243"/>
      <c r="EO84" s="243"/>
      <c r="EP84" s="243"/>
      <c r="EQ84" s="243"/>
      <c r="ER84" s="243"/>
      <c r="ES84" s="243"/>
      <c r="ET84" s="243"/>
      <c r="EU84" s="243"/>
      <c r="EV84" s="243"/>
      <c r="EW84" s="243"/>
      <c r="EX84" s="243"/>
      <c r="EY84" s="243"/>
      <c r="EZ84" s="243"/>
      <c r="FA84" s="243"/>
      <c r="FB84" s="243"/>
      <c r="FC84" s="243"/>
      <c r="FD84" s="243"/>
      <c r="FE84" s="243"/>
      <c r="FF84" s="243"/>
      <c r="FG84" s="243"/>
      <c r="FH84" s="243"/>
      <c r="FI84" s="243"/>
      <c r="FJ84" s="243"/>
      <c r="FK84" s="243"/>
      <c r="FL84" s="243"/>
      <c r="FM84" s="243"/>
      <c r="FN84" s="243"/>
      <c r="FO84" s="243"/>
      <c r="FP84" s="243"/>
      <c r="FQ84" s="243"/>
      <c r="FR84" s="243"/>
      <c r="FS84" s="243"/>
      <c r="FT84" s="243"/>
      <c r="FU84" s="243"/>
      <c r="FV84" s="243"/>
      <c r="FW84" s="243"/>
      <c r="FX84" s="243"/>
      <c r="FY84" s="243"/>
      <c r="FZ84" s="243"/>
      <c r="GA84" s="243"/>
      <c r="GB84" s="243"/>
      <c r="GC84" s="243"/>
      <c r="GD84" s="243"/>
      <c r="GE84" s="243"/>
      <c r="GF84" s="243"/>
      <c r="GG84" s="243"/>
      <c r="GH84" s="243"/>
      <c r="GI84" s="243"/>
      <c r="GJ84" s="243"/>
      <c r="GK84" s="243"/>
      <c r="GL84" s="243"/>
      <c r="GM84" s="243"/>
      <c r="GN84" s="243"/>
      <c r="GO84" s="243"/>
      <c r="GP84" s="243"/>
      <c r="GQ84" s="243"/>
      <c r="GR84" s="243"/>
      <c r="GS84" s="243"/>
      <c r="GT84" s="243"/>
      <c r="GU84" s="243"/>
      <c r="GV84" s="243"/>
      <c r="GW84" s="243"/>
      <c r="GX84" s="243"/>
      <c r="GY84" s="243"/>
      <c r="GZ84" s="243"/>
      <c r="HA84" s="243"/>
      <c r="HB84" s="243"/>
      <c r="HC84" s="243"/>
      <c r="HD84" s="243"/>
      <c r="HE84" s="243"/>
      <c r="HF84" s="243"/>
      <c r="HG84" s="243"/>
      <c r="HH84" s="243"/>
      <c r="HI84" s="243"/>
      <c r="HJ84" s="243"/>
      <c r="HK84" s="243"/>
      <c r="HL84" s="243"/>
      <c r="HM84" s="243"/>
      <c r="HN84" s="243"/>
      <c r="HO84" s="243"/>
      <c r="HP84" s="243"/>
      <c r="HQ84" s="243"/>
      <c r="HR84" s="243"/>
      <c r="HS84" s="243"/>
      <c r="HT84" s="243"/>
      <c r="HU84" s="243"/>
      <c r="HV84" s="243"/>
      <c r="HW84" s="243"/>
      <c r="HX84" s="243"/>
      <c r="HY84" s="243"/>
      <c r="HZ84" s="243"/>
      <c r="IA84" s="243"/>
      <c r="IB84" s="243"/>
      <c r="IC84" s="243"/>
      <c r="ID84" s="243"/>
      <c r="IE84" s="243"/>
      <c r="IF84" s="243"/>
      <c r="IG84" s="243"/>
      <c r="IH84" s="243"/>
      <c r="II84" s="243"/>
      <c r="IJ84" s="243"/>
      <c r="IK84" s="243"/>
      <c r="IL84" s="243"/>
      <c r="IM84" s="243"/>
      <c r="IN84" s="243"/>
      <c r="IO84" s="243"/>
      <c r="IP84" s="243"/>
      <c r="IQ84" s="243"/>
      <c r="IR84" s="243"/>
      <c r="IS84" s="243"/>
      <c r="IT84" s="243"/>
      <c r="IU84" s="243"/>
      <c r="IV84" s="243"/>
      <c r="IW84" s="243"/>
      <c r="IX84" s="243"/>
      <c r="IY84" s="243"/>
      <c r="IZ84" s="243"/>
      <c r="JA84" s="243"/>
      <c r="JB84" s="243"/>
      <c r="JC84" s="243"/>
      <c r="JD84" s="243"/>
      <c r="JE84" s="243"/>
      <c r="JF84" s="243"/>
      <c r="JG84" s="243"/>
      <c r="JH84" s="243"/>
      <c r="JI84" s="243"/>
      <c r="JJ84" s="243"/>
      <c r="JK84" s="243"/>
      <c r="JL84" s="243"/>
      <c r="JM84" s="243"/>
      <c r="JN84" s="243"/>
      <c r="JO84" s="243"/>
      <c r="JP84" s="243"/>
      <c r="JQ84" s="243"/>
      <c r="JR84" s="243"/>
      <c r="JS84" s="243"/>
      <c r="JT84" s="243"/>
      <c r="JU84" s="243"/>
      <c r="JV84" s="243"/>
      <c r="JW84" s="243"/>
      <c r="JX84" s="243"/>
      <c r="JY84" s="243"/>
      <c r="JZ84" s="243"/>
      <c r="KA84" s="243"/>
      <c r="KB84" s="243"/>
      <c r="KC84" s="243"/>
      <c r="KD84" s="243"/>
      <c r="KE84" s="243"/>
      <c r="KF84" s="243"/>
      <c r="KG84" s="243"/>
      <c r="KH84" s="243"/>
      <c r="KI84" s="243"/>
      <c r="KJ84" s="243"/>
      <c r="KK84" s="243"/>
      <c r="KL84" s="243"/>
      <c r="KM84" s="243"/>
      <c r="KN84" s="243"/>
      <c r="KO84" s="243"/>
      <c r="KP84" s="243"/>
      <c r="KQ84" s="243"/>
      <c r="KR84" s="243"/>
      <c r="KS84" s="243"/>
      <c r="KT84" s="243"/>
      <c r="KU84" s="243"/>
      <c r="KV84" s="243"/>
      <c r="KW84" s="243"/>
      <c r="KX84" s="243"/>
      <c r="KY84" s="243"/>
      <c r="KZ84" s="243"/>
      <c r="LA84" s="243"/>
      <c r="LB84" s="243"/>
      <c r="LC84" s="243"/>
      <c r="LD84" s="243"/>
      <c r="LE84" s="243"/>
      <c r="LF84" s="243"/>
      <c r="LG84" s="243"/>
      <c r="LH84" s="243"/>
      <c r="LI84" s="243"/>
      <c r="LJ84" s="243"/>
      <c r="LK84" s="243"/>
      <c r="LL84" s="243"/>
      <c r="LM84" s="243"/>
      <c r="LN84" s="243"/>
      <c r="LO84" s="243"/>
      <c r="LP84" s="243"/>
      <c r="LQ84" s="243"/>
      <c r="LR84" s="243"/>
      <c r="LS84" s="243"/>
      <c r="LT84" s="243"/>
      <c r="LU84" s="243"/>
      <c r="LV84" s="243"/>
      <c r="LW84" s="243"/>
      <c r="LX84" s="243"/>
      <c r="LY84" s="243"/>
      <c r="LZ84" s="243"/>
      <c r="MA84" s="243"/>
      <c r="MB84" s="243"/>
      <c r="MC84" s="243"/>
      <c r="MD84" s="243"/>
      <c r="ME84" s="243"/>
      <c r="MF84" s="243"/>
      <c r="MG84" s="243"/>
      <c r="MH84" s="243"/>
      <c r="MI84" s="243"/>
      <c r="MJ84" s="243"/>
      <c r="MK84" s="243"/>
      <c r="ML84" s="243"/>
      <c r="MM84" s="243"/>
      <c r="MN84" s="243"/>
      <c r="MO84" s="243"/>
      <c r="MP84" s="243"/>
      <c r="MQ84" s="243"/>
      <c r="MR84" s="243"/>
      <c r="MS84" s="243"/>
      <c r="MT84" s="243"/>
      <c r="MU84" s="243"/>
      <c r="MV84" s="243"/>
      <c r="MW84" s="243"/>
      <c r="MX84" s="243"/>
      <c r="MY84" s="243"/>
      <c r="MZ84" s="243"/>
      <c r="NA84" s="243"/>
      <c r="NB84" s="243"/>
      <c r="NC84" s="243"/>
      <c r="ND84" s="243"/>
      <c r="NE84" s="243"/>
      <c r="NF84" s="243"/>
      <c r="NG84" s="243"/>
      <c r="NH84" s="243"/>
      <c r="NI84" s="243"/>
      <c r="NJ84" s="243"/>
      <c r="NK84" s="243"/>
      <c r="NL84" s="243"/>
      <c r="NM84" s="243"/>
      <c r="NN84" s="243"/>
      <c r="NO84" s="243"/>
      <c r="NP84" s="243"/>
      <c r="NQ84" s="243"/>
      <c r="NR84" s="243"/>
      <c r="NS84" s="243"/>
      <c r="NT84" s="243"/>
      <c r="NU84" s="243"/>
      <c r="NV84" s="243"/>
      <c r="NW84" s="243"/>
      <c r="NX84" s="243"/>
      <c r="NY84" s="243"/>
      <c r="NZ84" s="243"/>
      <c r="OA84" s="243"/>
      <c r="OB84" s="243"/>
      <c r="OC84" s="243"/>
      <c r="OD84" s="243"/>
      <c r="OE84" s="243"/>
      <c r="OF84" s="243"/>
      <c r="OG84" s="243"/>
      <c r="OH84" s="243"/>
      <c r="OI84" s="243"/>
      <c r="OJ84" s="243"/>
      <c r="OK84" s="243"/>
      <c r="OL84" s="243"/>
      <c r="OM84" s="243"/>
      <c r="ON84" s="243"/>
      <c r="OO84" s="243"/>
      <c r="OP84" s="243"/>
      <c r="OQ84" s="243"/>
      <c r="OR84" s="243"/>
      <c r="OS84" s="243"/>
      <c r="OT84" s="243"/>
      <c r="OU84" s="243"/>
      <c r="OV84" s="243"/>
      <c r="OW84" s="243"/>
      <c r="OX84" s="243"/>
      <c r="OY84" s="243"/>
      <c r="OZ84" s="243"/>
      <c r="PA84" s="243"/>
      <c r="PB84" s="243"/>
      <c r="PC84" s="243"/>
      <c r="PD84" s="243"/>
      <c r="PE84" s="243"/>
      <c r="PF84" s="243"/>
      <c r="PG84" s="243"/>
      <c r="PH84" s="243"/>
      <c r="PI84" s="243"/>
      <c r="PJ84" s="243"/>
      <c r="PK84" s="243"/>
      <c r="PL84" s="243"/>
      <c r="PM84" s="243"/>
      <c r="PN84" s="243"/>
      <c r="PO84" s="243"/>
      <c r="PP84" s="243"/>
      <c r="PQ84" s="243"/>
      <c r="PR84" s="243"/>
      <c r="PS84" s="243"/>
      <c r="PT84" s="243"/>
      <c r="PU84" s="243"/>
      <c r="PV84" s="243"/>
      <c r="PW84" s="243"/>
      <c r="PX84" s="243"/>
      <c r="PY84" s="243"/>
      <c r="PZ84" s="243"/>
      <c r="QA84" s="243"/>
      <c r="QB84" s="243"/>
      <c r="QC84" s="243"/>
      <c r="QD84" s="243"/>
      <c r="QE84" s="243"/>
      <c r="QF84" s="243"/>
      <c r="QG84" s="243"/>
      <c r="QH84" s="243"/>
      <c r="QI84" s="243"/>
      <c r="QJ84" s="243"/>
      <c r="QK84" s="243"/>
      <c r="QL84" s="243"/>
      <c r="QM84" s="243"/>
      <c r="QN84" s="243"/>
      <c r="QO84" s="243"/>
      <c r="QP84" s="243"/>
      <c r="QQ84" s="243"/>
      <c r="QR84" s="243"/>
      <c r="QS84" s="243"/>
      <c r="QT84" s="243"/>
      <c r="QU84" s="243"/>
      <c r="QV84" s="243"/>
      <c r="QW84" s="243"/>
      <c r="QX84" s="243"/>
      <c r="QY84" s="243"/>
      <c r="QZ84" s="243"/>
      <c r="RA84" s="243"/>
      <c r="RB84" s="243"/>
      <c r="RC84" s="243"/>
      <c r="RD84" s="243"/>
      <c r="RE84" s="243"/>
      <c r="RF84" s="243"/>
      <c r="RG84" s="243"/>
      <c r="RH84" s="243"/>
      <c r="RI84" s="243"/>
      <c r="RJ84" s="243"/>
      <c r="RK84" s="243"/>
      <c r="RL84" s="243"/>
      <c r="RM84" s="243"/>
      <c r="RN84" s="243"/>
      <c r="RO84" s="243"/>
      <c r="RP84" s="243"/>
      <c r="RQ84" s="243"/>
      <c r="RR84" s="243"/>
      <c r="RS84" s="243"/>
      <c r="RT84" s="243"/>
      <c r="RU84" s="243"/>
      <c r="RV84" s="243"/>
      <c r="RW84" s="243"/>
      <c r="RX84" s="243"/>
      <c r="RY84" s="243"/>
      <c r="RZ84" s="243"/>
      <c r="SA84" s="243"/>
      <c r="SB84" s="243"/>
      <c r="SC84" s="243"/>
      <c r="SD84" s="243"/>
      <c r="SE84" s="243"/>
      <c r="SF84" s="243"/>
      <c r="SG84" s="243"/>
      <c r="SH84" s="243"/>
      <c r="SI84" s="243"/>
      <c r="SJ84" s="243"/>
      <c r="SK84" s="243"/>
      <c r="SL84" s="243"/>
      <c r="SM84" s="243"/>
      <c r="SN84" s="243"/>
      <c r="SO84" s="243"/>
      <c r="SP84" s="243"/>
      <c r="SQ84" s="243"/>
      <c r="SR84" s="243"/>
      <c r="SS84" s="243"/>
      <c r="ST84" s="243"/>
      <c r="SU84" s="243"/>
      <c r="SV84" s="243"/>
      <c r="SW84" s="243"/>
      <c r="SX84" s="243"/>
      <c r="SY84" s="243"/>
      <c r="SZ84" s="243"/>
      <c r="TA84" s="243"/>
      <c r="TB84" s="243"/>
      <c r="TC84" s="243"/>
      <c r="TD84" s="243"/>
      <c r="TE84" s="243"/>
      <c r="TF84" s="243"/>
      <c r="TG84" s="243"/>
      <c r="TH84" s="243"/>
      <c r="TI84" s="243"/>
      <c r="TJ84" s="243"/>
      <c r="TK84" s="243"/>
      <c r="TL84" s="243"/>
      <c r="TM84" s="243"/>
      <c r="TN84" s="243"/>
      <c r="TO84" s="243"/>
      <c r="TP84" s="243"/>
      <c r="TQ84" s="243"/>
      <c r="TR84" s="243"/>
      <c r="TS84" s="243"/>
      <c r="TT84" s="243"/>
      <c r="TU84" s="243"/>
      <c r="TV84" s="243"/>
      <c r="TW84" s="243"/>
      <c r="TX84" s="243"/>
      <c r="TY84" s="243"/>
      <c r="TZ84" s="243"/>
      <c r="UA84" s="243"/>
      <c r="UB84" s="243"/>
      <c r="UC84" s="243"/>
      <c r="UD84" s="243"/>
      <c r="UE84" s="243"/>
      <c r="UF84" s="243"/>
    </row>
    <row r="85" spans="1:552" s="262" customFormat="1" x14ac:dyDescent="0.25">
      <c r="A85" s="257" t="s">
        <v>709</v>
      </c>
      <c r="B85" s="258" t="s">
        <v>849</v>
      </c>
      <c r="C85" s="276" t="s">
        <v>709</v>
      </c>
      <c r="D85" s="259" t="s">
        <v>712</v>
      </c>
      <c r="E85" s="276" t="s">
        <v>709</v>
      </c>
      <c r="F85" s="258" t="s">
        <v>683</v>
      </c>
      <c r="G85" s="276" t="s">
        <v>709</v>
      </c>
      <c r="H85" s="260" t="s">
        <v>471</v>
      </c>
      <c r="I85" s="261"/>
      <c r="J85" s="261"/>
      <c r="K85" s="261"/>
      <c r="L85" s="261"/>
      <c r="M85" s="261"/>
      <c r="N85" s="261" t="s">
        <v>685</v>
      </c>
      <c r="O85" s="261" t="s">
        <v>686</v>
      </c>
      <c r="Q85" s="261" t="s">
        <v>688</v>
      </c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243"/>
      <c r="CJ85" s="243"/>
      <c r="CK85" s="243"/>
      <c r="CL85" s="243"/>
      <c r="CM85" s="243"/>
      <c r="CN85" s="243"/>
      <c r="CO85" s="243"/>
      <c r="CP85" s="243"/>
      <c r="CQ85" s="243"/>
      <c r="CR85" s="243"/>
      <c r="CS85" s="243"/>
      <c r="CT85" s="243"/>
      <c r="CU85" s="243"/>
      <c r="CV85" s="243"/>
      <c r="CW85" s="243"/>
      <c r="CX85" s="243"/>
      <c r="CY85" s="243"/>
      <c r="CZ85" s="243"/>
      <c r="DA85" s="243"/>
      <c r="DB85" s="243"/>
      <c r="DC85" s="243"/>
      <c r="DD85" s="243"/>
      <c r="DE85" s="243"/>
      <c r="DF85" s="243"/>
      <c r="DG85" s="243"/>
      <c r="DH85" s="243"/>
      <c r="DI85" s="243"/>
      <c r="DJ85" s="243"/>
      <c r="DK85" s="243"/>
      <c r="DL85" s="243"/>
      <c r="DM85" s="243"/>
      <c r="DN85" s="243"/>
      <c r="DO85" s="243"/>
      <c r="DP85" s="243"/>
      <c r="DQ85" s="243"/>
      <c r="DR85" s="243"/>
      <c r="DS85" s="243"/>
      <c r="DT85" s="243"/>
      <c r="DU85" s="243"/>
      <c r="DV85" s="243"/>
      <c r="DW85" s="243"/>
      <c r="DX85" s="243"/>
      <c r="DY85" s="243"/>
      <c r="DZ85" s="243"/>
      <c r="EA85" s="243"/>
      <c r="EB85" s="243"/>
      <c r="EC85" s="243"/>
      <c r="ED85" s="243"/>
      <c r="EE85" s="243"/>
      <c r="EF85" s="243"/>
      <c r="EG85" s="243"/>
      <c r="EH85" s="243"/>
      <c r="EI85" s="243"/>
      <c r="EJ85" s="243"/>
      <c r="EK85" s="243"/>
      <c r="EL85" s="243"/>
      <c r="EM85" s="243"/>
      <c r="EN85" s="243"/>
      <c r="EO85" s="243"/>
      <c r="EP85" s="243"/>
      <c r="EQ85" s="243"/>
      <c r="ER85" s="243"/>
      <c r="ES85" s="243"/>
      <c r="ET85" s="243"/>
      <c r="EU85" s="243"/>
      <c r="EV85" s="243"/>
      <c r="EW85" s="243"/>
      <c r="EX85" s="243"/>
      <c r="EY85" s="243"/>
      <c r="EZ85" s="243"/>
      <c r="FA85" s="243"/>
      <c r="FB85" s="243"/>
      <c r="FC85" s="243"/>
      <c r="FD85" s="243"/>
      <c r="FE85" s="243"/>
      <c r="FF85" s="243"/>
      <c r="FG85" s="243"/>
      <c r="FH85" s="243"/>
      <c r="FI85" s="243"/>
      <c r="FJ85" s="243"/>
      <c r="FK85" s="243"/>
      <c r="FL85" s="243"/>
      <c r="FM85" s="243"/>
      <c r="FN85" s="243"/>
      <c r="FO85" s="243"/>
      <c r="FP85" s="243"/>
      <c r="FQ85" s="243"/>
      <c r="FR85" s="243"/>
      <c r="FS85" s="243"/>
      <c r="FT85" s="243"/>
      <c r="FU85" s="243"/>
      <c r="FV85" s="243"/>
      <c r="FW85" s="243"/>
      <c r="FX85" s="243"/>
      <c r="FY85" s="243"/>
      <c r="FZ85" s="243"/>
      <c r="GA85" s="243"/>
      <c r="GB85" s="243"/>
      <c r="GC85" s="243"/>
      <c r="GD85" s="243"/>
      <c r="GE85" s="243"/>
      <c r="GF85" s="243"/>
      <c r="GG85" s="243"/>
      <c r="GH85" s="243"/>
      <c r="GI85" s="243"/>
      <c r="GJ85" s="243"/>
      <c r="GK85" s="243"/>
      <c r="GL85" s="243"/>
      <c r="GM85" s="243"/>
      <c r="GN85" s="243"/>
      <c r="GO85" s="243"/>
      <c r="GP85" s="243"/>
      <c r="GQ85" s="243"/>
      <c r="GR85" s="243"/>
      <c r="GS85" s="243"/>
      <c r="GT85" s="243"/>
      <c r="GU85" s="243"/>
      <c r="GV85" s="243"/>
      <c r="GW85" s="243"/>
      <c r="GX85" s="243"/>
      <c r="GY85" s="243"/>
      <c r="GZ85" s="243"/>
      <c r="HA85" s="243"/>
      <c r="HB85" s="243"/>
      <c r="HC85" s="243"/>
      <c r="HD85" s="243"/>
      <c r="HE85" s="243"/>
      <c r="HF85" s="243"/>
      <c r="HG85" s="243"/>
      <c r="HH85" s="243"/>
      <c r="HI85" s="243"/>
      <c r="HJ85" s="243"/>
      <c r="HK85" s="243"/>
      <c r="HL85" s="243"/>
      <c r="HM85" s="243"/>
      <c r="HN85" s="243"/>
      <c r="HO85" s="243"/>
      <c r="HP85" s="243"/>
      <c r="HQ85" s="243"/>
      <c r="HR85" s="243"/>
      <c r="HS85" s="243"/>
      <c r="HT85" s="243"/>
      <c r="HU85" s="243"/>
      <c r="HV85" s="243"/>
      <c r="HW85" s="243"/>
      <c r="HX85" s="243"/>
      <c r="HY85" s="243"/>
      <c r="HZ85" s="243"/>
      <c r="IA85" s="243"/>
      <c r="IB85" s="243"/>
      <c r="IC85" s="243"/>
      <c r="ID85" s="243"/>
      <c r="IE85" s="243"/>
      <c r="IF85" s="243"/>
      <c r="IG85" s="243"/>
      <c r="IH85" s="243"/>
      <c r="II85" s="243"/>
      <c r="IJ85" s="243"/>
      <c r="IK85" s="243"/>
      <c r="IL85" s="243"/>
      <c r="IM85" s="243"/>
      <c r="IN85" s="243"/>
      <c r="IO85" s="243"/>
      <c r="IP85" s="243"/>
      <c r="IQ85" s="243"/>
      <c r="IR85" s="243"/>
      <c r="IS85" s="243"/>
      <c r="IT85" s="243"/>
      <c r="IU85" s="243"/>
      <c r="IV85" s="243"/>
      <c r="IW85" s="243"/>
      <c r="IX85" s="243"/>
      <c r="IY85" s="243"/>
      <c r="IZ85" s="243"/>
      <c r="JA85" s="243"/>
      <c r="JB85" s="243"/>
      <c r="JC85" s="243"/>
      <c r="JD85" s="243"/>
      <c r="JE85" s="243"/>
      <c r="JF85" s="243"/>
      <c r="JG85" s="243"/>
      <c r="JH85" s="243"/>
      <c r="JI85" s="243"/>
      <c r="JJ85" s="243"/>
      <c r="JK85" s="243"/>
      <c r="JL85" s="243"/>
      <c r="JM85" s="243"/>
      <c r="JN85" s="243"/>
      <c r="JO85" s="243"/>
      <c r="JP85" s="243"/>
      <c r="JQ85" s="243"/>
      <c r="JR85" s="243"/>
      <c r="JS85" s="243"/>
      <c r="JT85" s="243"/>
      <c r="JU85" s="243"/>
      <c r="JV85" s="243"/>
      <c r="JW85" s="243"/>
      <c r="JX85" s="243"/>
      <c r="JY85" s="243"/>
      <c r="JZ85" s="243"/>
      <c r="KA85" s="243"/>
      <c r="KB85" s="243"/>
      <c r="KC85" s="243"/>
      <c r="KD85" s="243"/>
      <c r="KE85" s="243"/>
      <c r="KF85" s="243"/>
      <c r="KG85" s="243"/>
      <c r="KH85" s="243"/>
      <c r="KI85" s="243"/>
      <c r="KJ85" s="243"/>
      <c r="KK85" s="243"/>
      <c r="KL85" s="243"/>
      <c r="KM85" s="243"/>
      <c r="KN85" s="243"/>
      <c r="KO85" s="243"/>
      <c r="KP85" s="243"/>
      <c r="KQ85" s="243"/>
      <c r="KR85" s="243"/>
      <c r="KS85" s="243"/>
      <c r="KT85" s="243"/>
      <c r="KU85" s="243"/>
      <c r="KV85" s="243"/>
      <c r="KW85" s="243"/>
      <c r="KX85" s="243"/>
      <c r="KY85" s="243"/>
      <c r="KZ85" s="243"/>
      <c r="LA85" s="243"/>
      <c r="LB85" s="243"/>
      <c r="LC85" s="243"/>
      <c r="LD85" s="243"/>
      <c r="LE85" s="243"/>
      <c r="LF85" s="243"/>
      <c r="LG85" s="243"/>
      <c r="LH85" s="243"/>
      <c r="LI85" s="243"/>
      <c r="LJ85" s="243"/>
      <c r="LK85" s="243"/>
      <c r="LL85" s="243"/>
      <c r="LM85" s="243"/>
      <c r="LN85" s="243"/>
      <c r="LO85" s="243"/>
      <c r="LP85" s="243"/>
      <c r="LQ85" s="243"/>
      <c r="LR85" s="243"/>
      <c r="LS85" s="243"/>
      <c r="LT85" s="243"/>
      <c r="LU85" s="243"/>
      <c r="LV85" s="243"/>
      <c r="LW85" s="243"/>
      <c r="LX85" s="243"/>
      <c r="LY85" s="243"/>
      <c r="LZ85" s="243"/>
      <c r="MA85" s="243"/>
      <c r="MB85" s="243"/>
      <c r="MC85" s="243"/>
      <c r="MD85" s="243"/>
      <c r="ME85" s="243"/>
      <c r="MF85" s="243"/>
      <c r="MG85" s="243"/>
      <c r="MH85" s="243"/>
      <c r="MI85" s="243"/>
      <c r="MJ85" s="243"/>
      <c r="MK85" s="243"/>
      <c r="ML85" s="243"/>
      <c r="MM85" s="243"/>
      <c r="MN85" s="243"/>
      <c r="MO85" s="243"/>
      <c r="MP85" s="243"/>
      <c r="MQ85" s="243"/>
      <c r="MR85" s="243"/>
      <c r="MS85" s="243"/>
      <c r="MT85" s="243"/>
      <c r="MU85" s="243"/>
      <c r="MV85" s="243"/>
      <c r="MW85" s="243"/>
      <c r="MX85" s="243"/>
      <c r="MY85" s="243"/>
      <c r="MZ85" s="243"/>
      <c r="NA85" s="243"/>
      <c r="NB85" s="243"/>
      <c r="NC85" s="243"/>
      <c r="ND85" s="243"/>
      <c r="NE85" s="243"/>
      <c r="NF85" s="243"/>
      <c r="NG85" s="243"/>
      <c r="NH85" s="243"/>
      <c r="NI85" s="243"/>
      <c r="NJ85" s="243"/>
      <c r="NK85" s="243"/>
      <c r="NL85" s="243"/>
      <c r="NM85" s="243"/>
      <c r="NN85" s="243"/>
      <c r="NO85" s="243"/>
      <c r="NP85" s="243"/>
      <c r="NQ85" s="243"/>
      <c r="NR85" s="243"/>
      <c r="NS85" s="243"/>
      <c r="NT85" s="243"/>
      <c r="NU85" s="243"/>
      <c r="NV85" s="243"/>
      <c r="NW85" s="243"/>
      <c r="NX85" s="243"/>
      <c r="NY85" s="243"/>
      <c r="NZ85" s="243"/>
      <c r="OA85" s="243"/>
      <c r="OB85" s="243"/>
      <c r="OC85" s="243"/>
      <c r="OD85" s="243"/>
      <c r="OE85" s="243"/>
      <c r="OF85" s="243"/>
      <c r="OG85" s="243"/>
      <c r="OH85" s="243"/>
      <c r="OI85" s="243"/>
      <c r="OJ85" s="243"/>
      <c r="OK85" s="243"/>
      <c r="OL85" s="243"/>
      <c r="OM85" s="243"/>
      <c r="ON85" s="243"/>
      <c r="OO85" s="243"/>
      <c r="OP85" s="243"/>
      <c r="OQ85" s="243"/>
      <c r="OR85" s="243"/>
      <c r="OS85" s="243"/>
      <c r="OT85" s="243"/>
      <c r="OU85" s="243"/>
      <c r="OV85" s="243"/>
      <c r="OW85" s="243"/>
      <c r="OX85" s="243"/>
      <c r="OY85" s="243"/>
      <c r="OZ85" s="243"/>
      <c r="PA85" s="243"/>
      <c r="PB85" s="243"/>
      <c r="PC85" s="243"/>
      <c r="PD85" s="243"/>
      <c r="PE85" s="243"/>
      <c r="PF85" s="243"/>
      <c r="PG85" s="243"/>
      <c r="PH85" s="243"/>
      <c r="PI85" s="243"/>
      <c r="PJ85" s="243"/>
      <c r="PK85" s="243"/>
      <c r="PL85" s="243"/>
      <c r="PM85" s="243"/>
      <c r="PN85" s="243"/>
      <c r="PO85" s="243"/>
      <c r="PP85" s="243"/>
      <c r="PQ85" s="243"/>
      <c r="PR85" s="243"/>
      <c r="PS85" s="243"/>
      <c r="PT85" s="243"/>
      <c r="PU85" s="243"/>
      <c r="PV85" s="243"/>
      <c r="PW85" s="243"/>
      <c r="PX85" s="243"/>
      <c r="PY85" s="243"/>
      <c r="PZ85" s="243"/>
      <c r="QA85" s="243"/>
      <c r="QB85" s="243"/>
      <c r="QC85" s="243"/>
      <c r="QD85" s="243"/>
      <c r="QE85" s="243"/>
      <c r="QF85" s="243"/>
      <c r="QG85" s="243"/>
      <c r="QH85" s="243"/>
      <c r="QI85" s="243"/>
      <c r="QJ85" s="243"/>
      <c r="QK85" s="243"/>
      <c r="QL85" s="243"/>
      <c r="QM85" s="243"/>
      <c r="QN85" s="243"/>
      <c r="QO85" s="243"/>
      <c r="QP85" s="243"/>
      <c r="QQ85" s="243"/>
      <c r="QR85" s="243"/>
      <c r="QS85" s="243"/>
      <c r="QT85" s="243"/>
      <c r="QU85" s="243"/>
      <c r="QV85" s="243"/>
      <c r="QW85" s="243"/>
      <c r="QX85" s="243"/>
      <c r="QY85" s="243"/>
      <c r="QZ85" s="243"/>
      <c r="RA85" s="243"/>
      <c r="RB85" s="243"/>
      <c r="RC85" s="243"/>
      <c r="RD85" s="243"/>
      <c r="RE85" s="243"/>
      <c r="RF85" s="243"/>
      <c r="RG85" s="243"/>
      <c r="RH85" s="243"/>
      <c r="RI85" s="243"/>
      <c r="RJ85" s="243"/>
      <c r="RK85" s="243"/>
      <c r="RL85" s="243"/>
      <c r="RM85" s="243"/>
      <c r="RN85" s="243"/>
      <c r="RO85" s="243"/>
      <c r="RP85" s="243"/>
      <c r="RQ85" s="243"/>
      <c r="RR85" s="243"/>
      <c r="RS85" s="243"/>
      <c r="RT85" s="243"/>
      <c r="RU85" s="243"/>
      <c r="RV85" s="243"/>
      <c r="RW85" s="243"/>
      <c r="RX85" s="243"/>
      <c r="RY85" s="243"/>
      <c r="RZ85" s="243"/>
      <c r="SA85" s="243"/>
      <c r="SB85" s="243"/>
      <c r="SC85" s="243"/>
      <c r="SD85" s="243"/>
      <c r="SE85" s="243"/>
      <c r="SF85" s="243"/>
      <c r="SG85" s="243"/>
      <c r="SH85" s="243"/>
      <c r="SI85" s="243"/>
      <c r="SJ85" s="243"/>
      <c r="SK85" s="243"/>
      <c r="SL85" s="243"/>
      <c r="SM85" s="243"/>
      <c r="SN85" s="243"/>
      <c r="SO85" s="243"/>
      <c r="SP85" s="243"/>
      <c r="SQ85" s="243"/>
      <c r="SR85" s="243"/>
      <c r="SS85" s="243"/>
      <c r="ST85" s="243"/>
      <c r="SU85" s="243"/>
      <c r="SV85" s="243"/>
      <c r="SW85" s="243"/>
      <c r="SX85" s="243"/>
      <c r="SY85" s="243"/>
      <c r="SZ85" s="243"/>
      <c r="TA85" s="243"/>
      <c r="TB85" s="243"/>
      <c r="TC85" s="243"/>
      <c r="TD85" s="243"/>
      <c r="TE85" s="243"/>
      <c r="TF85" s="243"/>
      <c r="TG85" s="243"/>
      <c r="TH85" s="243"/>
      <c r="TI85" s="243"/>
      <c r="TJ85" s="243"/>
      <c r="TK85" s="243"/>
      <c r="TL85" s="243"/>
      <c r="TM85" s="243"/>
      <c r="TN85" s="243"/>
      <c r="TO85" s="243"/>
      <c r="TP85" s="243"/>
      <c r="TQ85" s="243"/>
      <c r="TR85" s="243"/>
      <c r="TS85" s="243"/>
      <c r="TT85" s="243"/>
      <c r="TU85" s="243"/>
      <c r="TV85" s="243"/>
      <c r="TW85" s="243"/>
      <c r="TX85" s="243"/>
      <c r="TY85" s="243"/>
      <c r="TZ85" s="243"/>
      <c r="UA85" s="243"/>
      <c r="UB85" s="243"/>
      <c r="UC85" s="243"/>
      <c r="UD85" s="243"/>
      <c r="UE85" s="243"/>
      <c r="UF85" s="243"/>
    </row>
    <row r="86" spans="1:552" s="262" customFormat="1" x14ac:dyDescent="0.25">
      <c r="A86" s="257" t="s">
        <v>710</v>
      </c>
      <c r="B86" s="258" t="s">
        <v>849</v>
      </c>
      <c r="C86" s="276" t="s">
        <v>710</v>
      </c>
      <c r="D86" s="259" t="s">
        <v>713</v>
      </c>
      <c r="E86" s="276" t="s">
        <v>710</v>
      </c>
      <c r="F86" s="258" t="s">
        <v>683</v>
      </c>
      <c r="G86" s="276" t="s">
        <v>710</v>
      </c>
      <c r="H86" s="260" t="s">
        <v>471</v>
      </c>
      <c r="I86" s="261"/>
      <c r="J86" s="261"/>
      <c r="K86" s="261"/>
      <c r="L86" s="261"/>
      <c r="M86" s="261"/>
      <c r="N86" s="261" t="s">
        <v>685</v>
      </c>
      <c r="O86" s="261" t="s">
        <v>686</v>
      </c>
      <c r="Q86" s="261" t="s">
        <v>688</v>
      </c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43"/>
      <c r="AT86" s="243"/>
      <c r="AU86" s="243"/>
      <c r="AV86" s="243"/>
      <c r="AW86" s="243"/>
      <c r="AX86" s="243"/>
      <c r="AY86" s="243"/>
      <c r="AZ86" s="243"/>
      <c r="BA86" s="243"/>
      <c r="BB86" s="243"/>
      <c r="BC86" s="243"/>
      <c r="BD86" s="243"/>
      <c r="BE86" s="243"/>
      <c r="BF86" s="243"/>
      <c r="BG86" s="243"/>
      <c r="BH86" s="243"/>
      <c r="BI86" s="243"/>
      <c r="BJ86" s="243"/>
      <c r="BK86" s="243"/>
      <c r="BL86" s="243"/>
      <c r="BM86" s="243"/>
      <c r="BN86" s="243"/>
      <c r="BO86" s="243"/>
      <c r="BP86" s="243"/>
      <c r="BQ86" s="243"/>
      <c r="BR86" s="243"/>
      <c r="BS86" s="243"/>
      <c r="BT86" s="243"/>
      <c r="BU86" s="243"/>
      <c r="BV86" s="243"/>
      <c r="BW86" s="243"/>
      <c r="BX86" s="243"/>
      <c r="BY86" s="243"/>
      <c r="BZ86" s="243"/>
      <c r="CA86" s="243"/>
      <c r="CB86" s="243"/>
      <c r="CC86" s="243"/>
      <c r="CD86" s="243"/>
      <c r="CE86" s="243"/>
      <c r="CF86" s="243"/>
      <c r="CG86" s="243"/>
      <c r="CH86" s="243"/>
      <c r="CI86" s="243"/>
      <c r="CJ86" s="243"/>
      <c r="CK86" s="243"/>
      <c r="CL86" s="243"/>
      <c r="CM86" s="243"/>
      <c r="CN86" s="243"/>
      <c r="CO86" s="243"/>
      <c r="CP86" s="243"/>
      <c r="CQ86" s="243"/>
      <c r="CR86" s="243"/>
      <c r="CS86" s="243"/>
      <c r="CT86" s="243"/>
      <c r="CU86" s="243"/>
      <c r="CV86" s="243"/>
      <c r="CW86" s="243"/>
      <c r="CX86" s="243"/>
      <c r="CY86" s="243"/>
      <c r="CZ86" s="243"/>
      <c r="DA86" s="243"/>
      <c r="DB86" s="243"/>
      <c r="DC86" s="243"/>
      <c r="DD86" s="243"/>
      <c r="DE86" s="243"/>
      <c r="DF86" s="243"/>
      <c r="DG86" s="243"/>
      <c r="DH86" s="243"/>
      <c r="DI86" s="243"/>
      <c r="DJ86" s="243"/>
      <c r="DK86" s="243"/>
      <c r="DL86" s="243"/>
      <c r="DM86" s="243"/>
      <c r="DN86" s="243"/>
      <c r="DO86" s="243"/>
      <c r="DP86" s="243"/>
      <c r="DQ86" s="243"/>
      <c r="DR86" s="243"/>
      <c r="DS86" s="243"/>
      <c r="DT86" s="243"/>
      <c r="DU86" s="243"/>
      <c r="DV86" s="243"/>
      <c r="DW86" s="243"/>
      <c r="DX86" s="243"/>
      <c r="DY86" s="243"/>
      <c r="DZ86" s="243"/>
      <c r="EA86" s="243"/>
      <c r="EB86" s="243"/>
      <c r="EC86" s="243"/>
      <c r="ED86" s="243"/>
      <c r="EE86" s="243"/>
      <c r="EF86" s="243"/>
      <c r="EG86" s="243"/>
      <c r="EH86" s="243"/>
      <c r="EI86" s="243"/>
      <c r="EJ86" s="243"/>
      <c r="EK86" s="243"/>
      <c r="EL86" s="243"/>
      <c r="EM86" s="243"/>
      <c r="EN86" s="243"/>
      <c r="EO86" s="243"/>
      <c r="EP86" s="243"/>
      <c r="EQ86" s="243"/>
      <c r="ER86" s="243"/>
      <c r="ES86" s="243"/>
      <c r="ET86" s="243"/>
      <c r="EU86" s="243"/>
      <c r="EV86" s="243"/>
      <c r="EW86" s="243"/>
      <c r="EX86" s="243"/>
      <c r="EY86" s="243"/>
      <c r="EZ86" s="243"/>
      <c r="FA86" s="243"/>
      <c r="FB86" s="243"/>
      <c r="FC86" s="243"/>
      <c r="FD86" s="243"/>
      <c r="FE86" s="243"/>
      <c r="FF86" s="243"/>
      <c r="FG86" s="243"/>
      <c r="FH86" s="243"/>
      <c r="FI86" s="243"/>
      <c r="FJ86" s="243"/>
      <c r="FK86" s="243"/>
      <c r="FL86" s="243"/>
      <c r="FM86" s="243"/>
      <c r="FN86" s="243"/>
      <c r="FO86" s="243"/>
      <c r="FP86" s="243"/>
      <c r="FQ86" s="243"/>
      <c r="FR86" s="243"/>
      <c r="FS86" s="243"/>
      <c r="FT86" s="243"/>
      <c r="FU86" s="243"/>
      <c r="FV86" s="243"/>
      <c r="FW86" s="243"/>
      <c r="FX86" s="243"/>
      <c r="FY86" s="243"/>
      <c r="FZ86" s="243"/>
      <c r="GA86" s="243"/>
      <c r="GB86" s="243"/>
      <c r="GC86" s="243"/>
      <c r="GD86" s="243"/>
      <c r="GE86" s="243"/>
      <c r="GF86" s="243"/>
      <c r="GG86" s="243"/>
      <c r="GH86" s="243"/>
      <c r="GI86" s="243"/>
      <c r="GJ86" s="243"/>
      <c r="GK86" s="243"/>
      <c r="GL86" s="243"/>
      <c r="GM86" s="243"/>
      <c r="GN86" s="243"/>
      <c r="GO86" s="243"/>
      <c r="GP86" s="243"/>
      <c r="GQ86" s="243"/>
      <c r="GR86" s="243"/>
      <c r="GS86" s="243"/>
      <c r="GT86" s="243"/>
      <c r="GU86" s="243"/>
      <c r="GV86" s="243"/>
      <c r="GW86" s="243"/>
      <c r="GX86" s="243"/>
      <c r="GY86" s="243"/>
      <c r="GZ86" s="243"/>
      <c r="HA86" s="243"/>
      <c r="HB86" s="243"/>
      <c r="HC86" s="243"/>
      <c r="HD86" s="243"/>
      <c r="HE86" s="243"/>
      <c r="HF86" s="243"/>
      <c r="HG86" s="243"/>
      <c r="HH86" s="243"/>
      <c r="HI86" s="243"/>
      <c r="HJ86" s="243"/>
      <c r="HK86" s="243"/>
      <c r="HL86" s="243"/>
      <c r="HM86" s="243"/>
      <c r="HN86" s="243"/>
      <c r="HO86" s="243"/>
      <c r="HP86" s="243"/>
      <c r="HQ86" s="243"/>
      <c r="HR86" s="243"/>
      <c r="HS86" s="243"/>
      <c r="HT86" s="243"/>
      <c r="HU86" s="243"/>
      <c r="HV86" s="243"/>
      <c r="HW86" s="243"/>
      <c r="HX86" s="243"/>
      <c r="HY86" s="243"/>
      <c r="HZ86" s="243"/>
      <c r="IA86" s="243"/>
      <c r="IB86" s="243"/>
      <c r="IC86" s="243"/>
      <c r="ID86" s="243"/>
      <c r="IE86" s="243"/>
      <c r="IF86" s="243"/>
      <c r="IG86" s="243"/>
      <c r="IH86" s="243"/>
      <c r="II86" s="243"/>
      <c r="IJ86" s="243"/>
      <c r="IK86" s="243"/>
      <c r="IL86" s="243"/>
      <c r="IM86" s="243"/>
      <c r="IN86" s="243"/>
      <c r="IO86" s="243"/>
      <c r="IP86" s="243"/>
      <c r="IQ86" s="243"/>
      <c r="IR86" s="243"/>
      <c r="IS86" s="243"/>
      <c r="IT86" s="243"/>
      <c r="IU86" s="243"/>
      <c r="IV86" s="243"/>
      <c r="IW86" s="243"/>
      <c r="IX86" s="243"/>
      <c r="IY86" s="243"/>
      <c r="IZ86" s="243"/>
      <c r="JA86" s="243"/>
      <c r="JB86" s="243"/>
      <c r="JC86" s="243"/>
      <c r="JD86" s="243"/>
      <c r="JE86" s="243"/>
      <c r="JF86" s="243"/>
      <c r="JG86" s="243"/>
      <c r="JH86" s="243"/>
      <c r="JI86" s="243"/>
      <c r="JJ86" s="243"/>
      <c r="JK86" s="243"/>
      <c r="JL86" s="243"/>
      <c r="JM86" s="243"/>
      <c r="JN86" s="243"/>
      <c r="JO86" s="243"/>
      <c r="JP86" s="243"/>
      <c r="JQ86" s="243"/>
      <c r="JR86" s="243"/>
      <c r="JS86" s="243"/>
      <c r="JT86" s="243"/>
      <c r="JU86" s="243"/>
      <c r="JV86" s="243"/>
      <c r="JW86" s="243"/>
      <c r="JX86" s="243"/>
      <c r="JY86" s="243"/>
      <c r="JZ86" s="243"/>
      <c r="KA86" s="243"/>
      <c r="KB86" s="243"/>
      <c r="KC86" s="243"/>
      <c r="KD86" s="243"/>
      <c r="KE86" s="243"/>
      <c r="KF86" s="243"/>
      <c r="KG86" s="243"/>
      <c r="KH86" s="243"/>
      <c r="KI86" s="243"/>
      <c r="KJ86" s="243"/>
      <c r="KK86" s="243"/>
      <c r="KL86" s="243"/>
      <c r="KM86" s="243"/>
      <c r="KN86" s="243"/>
      <c r="KO86" s="243"/>
      <c r="KP86" s="243"/>
      <c r="KQ86" s="243"/>
      <c r="KR86" s="243"/>
      <c r="KS86" s="243"/>
      <c r="KT86" s="243"/>
      <c r="KU86" s="243"/>
      <c r="KV86" s="243"/>
      <c r="KW86" s="243"/>
      <c r="KX86" s="243"/>
      <c r="KY86" s="243"/>
      <c r="KZ86" s="243"/>
      <c r="LA86" s="243"/>
      <c r="LB86" s="243"/>
      <c r="LC86" s="243"/>
      <c r="LD86" s="243"/>
      <c r="LE86" s="243"/>
      <c r="LF86" s="243"/>
      <c r="LG86" s="243"/>
      <c r="LH86" s="243"/>
      <c r="LI86" s="243"/>
      <c r="LJ86" s="243"/>
      <c r="LK86" s="243"/>
      <c r="LL86" s="243"/>
      <c r="LM86" s="243"/>
      <c r="LN86" s="243"/>
      <c r="LO86" s="243"/>
      <c r="LP86" s="243"/>
      <c r="LQ86" s="243"/>
      <c r="LR86" s="243"/>
      <c r="LS86" s="243"/>
      <c r="LT86" s="243"/>
      <c r="LU86" s="243"/>
      <c r="LV86" s="243"/>
      <c r="LW86" s="243"/>
      <c r="LX86" s="243"/>
      <c r="LY86" s="243"/>
      <c r="LZ86" s="243"/>
      <c r="MA86" s="243"/>
      <c r="MB86" s="243"/>
      <c r="MC86" s="243"/>
      <c r="MD86" s="243"/>
      <c r="ME86" s="243"/>
      <c r="MF86" s="243"/>
      <c r="MG86" s="243"/>
      <c r="MH86" s="243"/>
      <c r="MI86" s="243"/>
      <c r="MJ86" s="243"/>
      <c r="MK86" s="243"/>
      <c r="ML86" s="243"/>
      <c r="MM86" s="243"/>
      <c r="MN86" s="243"/>
      <c r="MO86" s="243"/>
      <c r="MP86" s="243"/>
      <c r="MQ86" s="243"/>
      <c r="MR86" s="243"/>
      <c r="MS86" s="243"/>
      <c r="MT86" s="243"/>
      <c r="MU86" s="243"/>
      <c r="MV86" s="243"/>
      <c r="MW86" s="243"/>
      <c r="MX86" s="243"/>
      <c r="MY86" s="243"/>
      <c r="MZ86" s="243"/>
      <c r="NA86" s="243"/>
      <c r="NB86" s="243"/>
      <c r="NC86" s="243"/>
      <c r="ND86" s="243"/>
      <c r="NE86" s="243"/>
      <c r="NF86" s="243"/>
      <c r="NG86" s="243"/>
      <c r="NH86" s="243"/>
      <c r="NI86" s="243"/>
      <c r="NJ86" s="243"/>
      <c r="NK86" s="243"/>
      <c r="NL86" s="243"/>
      <c r="NM86" s="243"/>
      <c r="NN86" s="243"/>
      <c r="NO86" s="243"/>
      <c r="NP86" s="243"/>
      <c r="NQ86" s="243"/>
      <c r="NR86" s="243"/>
      <c r="NS86" s="243"/>
      <c r="NT86" s="243"/>
      <c r="NU86" s="243"/>
      <c r="NV86" s="243"/>
      <c r="NW86" s="243"/>
      <c r="NX86" s="243"/>
      <c r="NY86" s="243"/>
      <c r="NZ86" s="243"/>
      <c r="OA86" s="243"/>
      <c r="OB86" s="243"/>
      <c r="OC86" s="243"/>
      <c r="OD86" s="243"/>
      <c r="OE86" s="243"/>
      <c r="OF86" s="243"/>
      <c r="OG86" s="243"/>
      <c r="OH86" s="243"/>
      <c r="OI86" s="243"/>
      <c r="OJ86" s="243"/>
      <c r="OK86" s="243"/>
      <c r="OL86" s="243"/>
      <c r="OM86" s="243"/>
      <c r="ON86" s="243"/>
      <c r="OO86" s="243"/>
      <c r="OP86" s="243"/>
      <c r="OQ86" s="243"/>
      <c r="OR86" s="243"/>
      <c r="OS86" s="243"/>
      <c r="OT86" s="243"/>
      <c r="OU86" s="243"/>
      <c r="OV86" s="243"/>
      <c r="OW86" s="243"/>
      <c r="OX86" s="243"/>
      <c r="OY86" s="243"/>
      <c r="OZ86" s="243"/>
      <c r="PA86" s="243"/>
      <c r="PB86" s="243"/>
      <c r="PC86" s="243"/>
      <c r="PD86" s="243"/>
      <c r="PE86" s="243"/>
      <c r="PF86" s="243"/>
      <c r="PG86" s="243"/>
      <c r="PH86" s="243"/>
      <c r="PI86" s="243"/>
      <c r="PJ86" s="243"/>
      <c r="PK86" s="243"/>
      <c r="PL86" s="243"/>
      <c r="PM86" s="243"/>
      <c r="PN86" s="243"/>
      <c r="PO86" s="243"/>
      <c r="PP86" s="243"/>
      <c r="PQ86" s="243"/>
      <c r="PR86" s="243"/>
      <c r="PS86" s="243"/>
      <c r="PT86" s="243"/>
      <c r="PU86" s="243"/>
      <c r="PV86" s="243"/>
      <c r="PW86" s="243"/>
      <c r="PX86" s="243"/>
      <c r="PY86" s="243"/>
      <c r="PZ86" s="243"/>
      <c r="QA86" s="243"/>
      <c r="QB86" s="243"/>
      <c r="QC86" s="243"/>
      <c r="QD86" s="243"/>
      <c r="QE86" s="243"/>
      <c r="QF86" s="243"/>
      <c r="QG86" s="243"/>
      <c r="QH86" s="243"/>
      <c r="QI86" s="243"/>
      <c r="QJ86" s="243"/>
      <c r="QK86" s="243"/>
      <c r="QL86" s="243"/>
      <c r="QM86" s="243"/>
      <c r="QN86" s="243"/>
      <c r="QO86" s="243"/>
      <c r="QP86" s="243"/>
      <c r="QQ86" s="243"/>
      <c r="QR86" s="243"/>
      <c r="QS86" s="243"/>
      <c r="QT86" s="243"/>
      <c r="QU86" s="243"/>
      <c r="QV86" s="243"/>
      <c r="QW86" s="243"/>
      <c r="QX86" s="243"/>
      <c r="QY86" s="243"/>
      <c r="QZ86" s="243"/>
      <c r="RA86" s="243"/>
      <c r="RB86" s="243"/>
      <c r="RC86" s="243"/>
      <c r="RD86" s="243"/>
      <c r="RE86" s="243"/>
      <c r="RF86" s="243"/>
      <c r="RG86" s="243"/>
      <c r="RH86" s="243"/>
      <c r="RI86" s="243"/>
      <c r="RJ86" s="243"/>
      <c r="RK86" s="243"/>
      <c r="RL86" s="243"/>
      <c r="RM86" s="243"/>
      <c r="RN86" s="243"/>
      <c r="RO86" s="243"/>
      <c r="RP86" s="243"/>
      <c r="RQ86" s="243"/>
      <c r="RR86" s="243"/>
      <c r="RS86" s="243"/>
      <c r="RT86" s="243"/>
      <c r="RU86" s="243"/>
      <c r="RV86" s="243"/>
      <c r="RW86" s="243"/>
      <c r="RX86" s="243"/>
      <c r="RY86" s="243"/>
      <c r="RZ86" s="243"/>
      <c r="SA86" s="243"/>
      <c r="SB86" s="243"/>
      <c r="SC86" s="243"/>
      <c r="SD86" s="243"/>
      <c r="SE86" s="243"/>
      <c r="SF86" s="243"/>
      <c r="SG86" s="243"/>
      <c r="SH86" s="243"/>
      <c r="SI86" s="243"/>
      <c r="SJ86" s="243"/>
      <c r="SK86" s="243"/>
      <c r="SL86" s="243"/>
      <c r="SM86" s="243"/>
      <c r="SN86" s="243"/>
      <c r="SO86" s="243"/>
      <c r="SP86" s="243"/>
      <c r="SQ86" s="243"/>
      <c r="SR86" s="243"/>
      <c r="SS86" s="243"/>
      <c r="ST86" s="243"/>
      <c r="SU86" s="243"/>
      <c r="SV86" s="243"/>
      <c r="SW86" s="243"/>
      <c r="SX86" s="243"/>
      <c r="SY86" s="243"/>
      <c r="SZ86" s="243"/>
      <c r="TA86" s="243"/>
      <c r="TB86" s="243"/>
      <c r="TC86" s="243"/>
      <c r="TD86" s="243"/>
      <c r="TE86" s="243"/>
      <c r="TF86" s="243"/>
      <c r="TG86" s="243"/>
      <c r="TH86" s="243"/>
      <c r="TI86" s="243"/>
      <c r="TJ86" s="243"/>
      <c r="TK86" s="243"/>
      <c r="TL86" s="243"/>
      <c r="TM86" s="243"/>
      <c r="TN86" s="243"/>
      <c r="TO86" s="243"/>
      <c r="TP86" s="243"/>
      <c r="TQ86" s="243"/>
      <c r="TR86" s="243"/>
      <c r="TS86" s="243"/>
      <c r="TT86" s="243"/>
      <c r="TU86" s="243"/>
      <c r="TV86" s="243"/>
      <c r="TW86" s="243"/>
      <c r="TX86" s="243"/>
      <c r="TY86" s="243"/>
      <c r="TZ86" s="243"/>
      <c r="UA86" s="243"/>
      <c r="UB86" s="243"/>
      <c r="UC86" s="243"/>
      <c r="UD86" s="243"/>
      <c r="UE86" s="243"/>
      <c r="UF86" s="243"/>
    </row>
    <row r="87" spans="1:552" s="262" customFormat="1" x14ac:dyDescent="0.25">
      <c r="A87" s="257" t="s">
        <v>711</v>
      </c>
      <c r="B87" s="258" t="s">
        <v>849</v>
      </c>
      <c r="C87" s="276" t="s">
        <v>711</v>
      </c>
      <c r="D87" s="259" t="s">
        <v>714</v>
      </c>
      <c r="E87" s="276" t="s">
        <v>711</v>
      </c>
      <c r="F87" s="258" t="s">
        <v>683</v>
      </c>
      <c r="G87" s="276" t="s">
        <v>711</v>
      </c>
      <c r="H87" s="260" t="s">
        <v>471</v>
      </c>
      <c r="I87" s="261"/>
      <c r="J87" s="261"/>
      <c r="K87" s="261"/>
      <c r="L87" s="261"/>
      <c r="M87" s="261"/>
      <c r="N87" s="261" t="s">
        <v>685</v>
      </c>
      <c r="O87" s="261" t="s">
        <v>686</v>
      </c>
      <c r="Q87" s="261" t="s">
        <v>688</v>
      </c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3"/>
      <c r="AY87" s="243"/>
      <c r="AZ87" s="243"/>
      <c r="BA87" s="243"/>
      <c r="BB87" s="243"/>
      <c r="BC87" s="243"/>
      <c r="BD87" s="243"/>
      <c r="BE87" s="243"/>
      <c r="BF87" s="243"/>
      <c r="BG87" s="243"/>
      <c r="BH87" s="243"/>
      <c r="BI87" s="243"/>
      <c r="BJ87" s="243"/>
      <c r="BK87" s="243"/>
      <c r="BL87" s="243"/>
      <c r="BM87" s="243"/>
      <c r="BN87" s="243"/>
      <c r="BO87" s="243"/>
      <c r="BP87" s="243"/>
      <c r="BQ87" s="243"/>
      <c r="BR87" s="243"/>
      <c r="BS87" s="243"/>
      <c r="BT87" s="243"/>
      <c r="BU87" s="243"/>
      <c r="BV87" s="243"/>
      <c r="BW87" s="243"/>
      <c r="BX87" s="243"/>
      <c r="BY87" s="243"/>
      <c r="BZ87" s="243"/>
      <c r="CA87" s="243"/>
      <c r="CB87" s="243"/>
      <c r="CC87" s="243"/>
      <c r="CD87" s="243"/>
      <c r="CE87" s="243"/>
      <c r="CF87" s="243"/>
      <c r="CG87" s="243"/>
      <c r="CH87" s="243"/>
      <c r="CI87" s="243"/>
      <c r="CJ87" s="243"/>
      <c r="CK87" s="243"/>
      <c r="CL87" s="243"/>
      <c r="CM87" s="243"/>
      <c r="CN87" s="243"/>
      <c r="CO87" s="243"/>
      <c r="CP87" s="243"/>
      <c r="CQ87" s="243"/>
      <c r="CR87" s="243"/>
      <c r="CS87" s="243"/>
      <c r="CT87" s="243"/>
      <c r="CU87" s="243"/>
      <c r="CV87" s="243"/>
      <c r="CW87" s="243"/>
      <c r="CX87" s="243"/>
      <c r="CY87" s="243"/>
      <c r="CZ87" s="243"/>
      <c r="DA87" s="243"/>
      <c r="DB87" s="243"/>
      <c r="DC87" s="243"/>
      <c r="DD87" s="243"/>
      <c r="DE87" s="243"/>
      <c r="DF87" s="243"/>
      <c r="DG87" s="243"/>
      <c r="DH87" s="243"/>
      <c r="DI87" s="243"/>
      <c r="DJ87" s="243"/>
      <c r="DK87" s="243"/>
      <c r="DL87" s="243"/>
      <c r="DM87" s="243"/>
      <c r="DN87" s="243"/>
      <c r="DO87" s="243"/>
      <c r="DP87" s="243"/>
      <c r="DQ87" s="243"/>
      <c r="DR87" s="243"/>
      <c r="DS87" s="243"/>
      <c r="DT87" s="243"/>
      <c r="DU87" s="243"/>
      <c r="DV87" s="243"/>
      <c r="DW87" s="243"/>
      <c r="DX87" s="243"/>
      <c r="DY87" s="243"/>
      <c r="DZ87" s="243"/>
      <c r="EA87" s="243"/>
      <c r="EB87" s="243"/>
      <c r="EC87" s="243"/>
      <c r="ED87" s="243"/>
      <c r="EE87" s="243"/>
      <c r="EF87" s="243"/>
      <c r="EG87" s="243"/>
      <c r="EH87" s="243"/>
      <c r="EI87" s="243"/>
      <c r="EJ87" s="243"/>
      <c r="EK87" s="243"/>
      <c r="EL87" s="243"/>
      <c r="EM87" s="243"/>
      <c r="EN87" s="243"/>
      <c r="EO87" s="243"/>
      <c r="EP87" s="243"/>
      <c r="EQ87" s="243"/>
      <c r="ER87" s="243"/>
      <c r="ES87" s="243"/>
      <c r="ET87" s="243"/>
      <c r="EU87" s="243"/>
      <c r="EV87" s="243"/>
      <c r="EW87" s="243"/>
      <c r="EX87" s="243"/>
      <c r="EY87" s="243"/>
      <c r="EZ87" s="243"/>
      <c r="FA87" s="243"/>
      <c r="FB87" s="243"/>
      <c r="FC87" s="243"/>
      <c r="FD87" s="243"/>
      <c r="FE87" s="243"/>
      <c r="FF87" s="243"/>
      <c r="FG87" s="243"/>
      <c r="FH87" s="243"/>
      <c r="FI87" s="243"/>
      <c r="FJ87" s="243"/>
      <c r="FK87" s="243"/>
      <c r="FL87" s="243"/>
      <c r="FM87" s="243"/>
      <c r="FN87" s="243"/>
      <c r="FO87" s="243"/>
      <c r="FP87" s="243"/>
      <c r="FQ87" s="243"/>
      <c r="FR87" s="243"/>
      <c r="FS87" s="243"/>
      <c r="FT87" s="243"/>
      <c r="FU87" s="243"/>
      <c r="FV87" s="243"/>
      <c r="FW87" s="243"/>
      <c r="FX87" s="243"/>
      <c r="FY87" s="243"/>
      <c r="FZ87" s="243"/>
      <c r="GA87" s="243"/>
      <c r="GB87" s="243"/>
      <c r="GC87" s="243"/>
      <c r="GD87" s="243"/>
      <c r="GE87" s="243"/>
      <c r="GF87" s="243"/>
      <c r="GG87" s="243"/>
      <c r="GH87" s="243"/>
      <c r="GI87" s="243"/>
      <c r="GJ87" s="243"/>
      <c r="GK87" s="243"/>
      <c r="GL87" s="243"/>
      <c r="GM87" s="243"/>
      <c r="GN87" s="243"/>
      <c r="GO87" s="243"/>
      <c r="GP87" s="243"/>
      <c r="GQ87" s="243"/>
      <c r="GR87" s="243"/>
      <c r="GS87" s="243"/>
      <c r="GT87" s="243"/>
      <c r="GU87" s="243"/>
      <c r="GV87" s="243"/>
      <c r="GW87" s="243"/>
      <c r="GX87" s="243"/>
      <c r="GY87" s="243"/>
      <c r="GZ87" s="243"/>
      <c r="HA87" s="243"/>
      <c r="HB87" s="243"/>
      <c r="HC87" s="243"/>
      <c r="HD87" s="243"/>
      <c r="HE87" s="243"/>
      <c r="HF87" s="243"/>
      <c r="HG87" s="243"/>
      <c r="HH87" s="243"/>
      <c r="HI87" s="243"/>
      <c r="HJ87" s="243"/>
      <c r="HK87" s="243"/>
      <c r="HL87" s="243"/>
      <c r="HM87" s="243"/>
      <c r="HN87" s="243"/>
      <c r="HO87" s="243"/>
      <c r="HP87" s="243"/>
      <c r="HQ87" s="243"/>
      <c r="HR87" s="243"/>
      <c r="HS87" s="243"/>
      <c r="HT87" s="243"/>
      <c r="HU87" s="243"/>
      <c r="HV87" s="243"/>
      <c r="HW87" s="243"/>
      <c r="HX87" s="243"/>
      <c r="HY87" s="243"/>
      <c r="HZ87" s="243"/>
      <c r="IA87" s="243"/>
      <c r="IB87" s="243"/>
      <c r="IC87" s="243"/>
      <c r="ID87" s="243"/>
      <c r="IE87" s="243"/>
      <c r="IF87" s="243"/>
      <c r="IG87" s="243"/>
      <c r="IH87" s="243"/>
      <c r="II87" s="243"/>
      <c r="IJ87" s="243"/>
      <c r="IK87" s="243"/>
      <c r="IL87" s="243"/>
      <c r="IM87" s="243"/>
      <c r="IN87" s="243"/>
      <c r="IO87" s="243"/>
      <c r="IP87" s="243"/>
      <c r="IQ87" s="243"/>
      <c r="IR87" s="243"/>
      <c r="IS87" s="243"/>
      <c r="IT87" s="243"/>
      <c r="IU87" s="243"/>
      <c r="IV87" s="243"/>
      <c r="IW87" s="243"/>
      <c r="IX87" s="243"/>
      <c r="IY87" s="243"/>
      <c r="IZ87" s="243"/>
      <c r="JA87" s="243"/>
      <c r="JB87" s="243"/>
      <c r="JC87" s="243"/>
      <c r="JD87" s="243"/>
      <c r="JE87" s="243"/>
      <c r="JF87" s="243"/>
      <c r="JG87" s="243"/>
      <c r="JH87" s="243"/>
      <c r="JI87" s="243"/>
      <c r="JJ87" s="243"/>
      <c r="JK87" s="243"/>
      <c r="JL87" s="243"/>
      <c r="JM87" s="243"/>
      <c r="JN87" s="243"/>
      <c r="JO87" s="243"/>
      <c r="JP87" s="243"/>
      <c r="JQ87" s="243"/>
      <c r="JR87" s="243"/>
      <c r="JS87" s="243"/>
      <c r="JT87" s="243"/>
      <c r="JU87" s="243"/>
      <c r="JV87" s="243"/>
      <c r="JW87" s="243"/>
      <c r="JX87" s="243"/>
      <c r="JY87" s="243"/>
      <c r="JZ87" s="243"/>
      <c r="KA87" s="243"/>
      <c r="KB87" s="243"/>
      <c r="KC87" s="243"/>
      <c r="KD87" s="243"/>
      <c r="KE87" s="243"/>
      <c r="KF87" s="243"/>
      <c r="KG87" s="243"/>
      <c r="KH87" s="243"/>
      <c r="KI87" s="243"/>
      <c r="KJ87" s="243"/>
      <c r="KK87" s="243"/>
      <c r="KL87" s="243"/>
      <c r="KM87" s="243"/>
      <c r="KN87" s="243"/>
      <c r="KO87" s="243"/>
      <c r="KP87" s="243"/>
      <c r="KQ87" s="243"/>
      <c r="KR87" s="243"/>
      <c r="KS87" s="243"/>
      <c r="KT87" s="243"/>
      <c r="KU87" s="243"/>
      <c r="KV87" s="243"/>
      <c r="KW87" s="243"/>
      <c r="KX87" s="243"/>
      <c r="KY87" s="243"/>
      <c r="KZ87" s="243"/>
      <c r="LA87" s="243"/>
      <c r="LB87" s="243"/>
      <c r="LC87" s="243"/>
      <c r="LD87" s="243"/>
      <c r="LE87" s="243"/>
      <c r="LF87" s="243"/>
      <c r="LG87" s="243"/>
      <c r="LH87" s="243"/>
      <c r="LI87" s="243"/>
      <c r="LJ87" s="243"/>
      <c r="LK87" s="243"/>
      <c r="LL87" s="243"/>
      <c r="LM87" s="243"/>
      <c r="LN87" s="243"/>
      <c r="LO87" s="243"/>
      <c r="LP87" s="243"/>
      <c r="LQ87" s="243"/>
      <c r="LR87" s="243"/>
      <c r="LS87" s="243"/>
      <c r="LT87" s="243"/>
      <c r="LU87" s="243"/>
      <c r="LV87" s="243"/>
      <c r="LW87" s="243"/>
      <c r="LX87" s="243"/>
      <c r="LY87" s="243"/>
      <c r="LZ87" s="243"/>
      <c r="MA87" s="243"/>
      <c r="MB87" s="243"/>
      <c r="MC87" s="243"/>
      <c r="MD87" s="243"/>
      <c r="ME87" s="243"/>
      <c r="MF87" s="243"/>
      <c r="MG87" s="243"/>
      <c r="MH87" s="243"/>
      <c r="MI87" s="243"/>
      <c r="MJ87" s="243"/>
      <c r="MK87" s="243"/>
      <c r="ML87" s="243"/>
      <c r="MM87" s="243"/>
      <c r="MN87" s="243"/>
      <c r="MO87" s="243"/>
      <c r="MP87" s="243"/>
      <c r="MQ87" s="243"/>
      <c r="MR87" s="243"/>
      <c r="MS87" s="243"/>
      <c r="MT87" s="243"/>
      <c r="MU87" s="243"/>
      <c r="MV87" s="243"/>
      <c r="MW87" s="243"/>
      <c r="MX87" s="243"/>
      <c r="MY87" s="243"/>
      <c r="MZ87" s="243"/>
      <c r="NA87" s="243"/>
      <c r="NB87" s="243"/>
      <c r="NC87" s="243"/>
      <c r="ND87" s="243"/>
      <c r="NE87" s="243"/>
      <c r="NF87" s="243"/>
      <c r="NG87" s="243"/>
      <c r="NH87" s="243"/>
      <c r="NI87" s="243"/>
      <c r="NJ87" s="243"/>
      <c r="NK87" s="243"/>
      <c r="NL87" s="243"/>
      <c r="NM87" s="243"/>
      <c r="NN87" s="243"/>
      <c r="NO87" s="243"/>
      <c r="NP87" s="243"/>
      <c r="NQ87" s="243"/>
      <c r="NR87" s="243"/>
      <c r="NS87" s="243"/>
      <c r="NT87" s="243"/>
      <c r="NU87" s="243"/>
      <c r="NV87" s="243"/>
      <c r="NW87" s="243"/>
      <c r="NX87" s="243"/>
      <c r="NY87" s="243"/>
      <c r="NZ87" s="243"/>
      <c r="OA87" s="243"/>
      <c r="OB87" s="243"/>
      <c r="OC87" s="243"/>
      <c r="OD87" s="243"/>
      <c r="OE87" s="243"/>
      <c r="OF87" s="243"/>
      <c r="OG87" s="243"/>
      <c r="OH87" s="243"/>
      <c r="OI87" s="243"/>
      <c r="OJ87" s="243"/>
      <c r="OK87" s="243"/>
      <c r="OL87" s="243"/>
      <c r="OM87" s="243"/>
      <c r="ON87" s="243"/>
      <c r="OO87" s="243"/>
      <c r="OP87" s="243"/>
      <c r="OQ87" s="243"/>
      <c r="OR87" s="243"/>
      <c r="OS87" s="243"/>
      <c r="OT87" s="243"/>
      <c r="OU87" s="243"/>
      <c r="OV87" s="243"/>
      <c r="OW87" s="243"/>
      <c r="OX87" s="243"/>
      <c r="OY87" s="243"/>
      <c r="OZ87" s="243"/>
      <c r="PA87" s="243"/>
      <c r="PB87" s="243"/>
      <c r="PC87" s="243"/>
      <c r="PD87" s="243"/>
      <c r="PE87" s="243"/>
      <c r="PF87" s="243"/>
      <c r="PG87" s="243"/>
      <c r="PH87" s="243"/>
      <c r="PI87" s="243"/>
      <c r="PJ87" s="243"/>
      <c r="PK87" s="243"/>
      <c r="PL87" s="243"/>
      <c r="PM87" s="243"/>
      <c r="PN87" s="243"/>
      <c r="PO87" s="243"/>
      <c r="PP87" s="243"/>
      <c r="PQ87" s="243"/>
      <c r="PR87" s="243"/>
      <c r="PS87" s="243"/>
      <c r="PT87" s="243"/>
      <c r="PU87" s="243"/>
      <c r="PV87" s="243"/>
      <c r="PW87" s="243"/>
      <c r="PX87" s="243"/>
      <c r="PY87" s="243"/>
      <c r="PZ87" s="243"/>
      <c r="QA87" s="243"/>
      <c r="QB87" s="243"/>
      <c r="QC87" s="243"/>
      <c r="QD87" s="243"/>
      <c r="QE87" s="243"/>
      <c r="QF87" s="243"/>
      <c r="QG87" s="243"/>
      <c r="QH87" s="243"/>
      <c r="QI87" s="243"/>
      <c r="QJ87" s="243"/>
      <c r="QK87" s="243"/>
      <c r="QL87" s="243"/>
      <c r="QM87" s="243"/>
      <c r="QN87" s="243"/>
      <c r="QO87" s="243"/>
      <c r="QP87" s="243"/>
      <c r="QQ87" s="243"/>
      <c r="QR87" s="243"/>
      <c r="QS87" s="243"/>
      <c r="QT87" s="243"/>
      <c r="QU87" s="243"/>
      <c r="QV87" s="243"/>
      <c r="QW87" s="243"/>
      <c r="QX87" s="243"/>
      <c r="QY87" s="243"/>
      <c r="QZ87" s="243"/>
      <c r="RA87" s="243"/>
      <c r="RB87" s="243"/>
      <c r="RC87" s="243"/>
      <c r="RD87" s="243"/>
      <c r="RE87" s="243"/>
      <c r="RF87" s="243"/>
      <c r="RG87" s="243"/>
      <c r="RH87" s="243"/>
      <c r="RI87" s="243"/>
      <c r="RJ87" s="243"/>
      <c r="RK87" s="243"/>
      <c r="RL87" s="243"/>
      <c r="RM87" s="243"/>
      <c r="RN87" s="243"/>
      <c r="RO87" s="243"/>
      <c r="RP87" s="243"/>
      <c r="RQ87" s="243"/>
      <c r="RR87" s="243"/>
      <c r="RS87" s="243"/>
      <c r="RT87" s="243"/>
      <c r="RU87" s="243"/>
      <c r="RV87" s="243"/>
      <c r="RW87" s="243"/>
      <c r="RX87" s="243"/>
      <c r="RY87" s="243"/>
      <c r="RZ87" s="243"/>
      <c r="SA87" s="243"/>
      <c r="SB87" s="243"/>
      <c r="SC87" s="243"/>
      <c r="SD87" s="243"/>
      <c r="SE87" s="243"/>
      <c r="SF87" s="243"/>
      <c r="SG87" s="243"/>
      <c r="SH87" s="243"/>
      <c r="SI87" s="243"/>
      <c r="SJ87" s="243"/>
      <c r="SK87" s="243"/>
      <c r="SL87" s="243"/>
      <c r="SM87" s="243"/>
      <c r="SN87" s="243"/>
      <c r="SO87" s="243"/>
      <c r="SP87" s="243"/>
      <c r="SQ87" s="243"/>
      <c r="SR87" s="243"/>
      <c r="SS87" s="243"/>
      <c r="ST87" s="243"/>
      <c r="SU87" s="243"/>
      <c r="SV87" s="243"/>
      <c r="SW87" s="243"/>
      <c r="SX87" s="243"/>
      <c r="SY87" s="243"/>
      <c r="SZ87" s="243"/>
      <c r="TA87" s="243"/>
      <c r="TB87" s="243"/>
      <c r="TC87" s="243"/>
      <c r="TD87" s="243"/>
      <c r="TE87" s="243"/>
      <c r="TF87" s="243"/>
      <c r="TG87" s="243"/>
      <c r="TH87" s="243"/>
      <c r="TI87" s="243"/>
      <c r="TJ87" s="243"/>
      <c r="TK87" s="243"/>
      <c r="TL87" s="243"/>
      <c r="TM87" s="243"/>
      <c r="TN87" s="243"/>
      <c r="TO87" s="243"/>
      <c r="TP87" s="243"/>
      <c r="TQ87" s="243"/>
      <c r="TR87" s="243"/>
      <c r="TS87" s="243"/>
      <c r="TT87" s="243"/>
      <c r="TU87" s="243"/>
      <c r="TV87" s="243"/>
      <c r="TW87" s="243"/>
      <c r="TX87" s="243"/>
      <c r="TY87" s="243"/>
      <c r="TZ87" s="243"/>
      <c r="UA87" s="243"/>
      <c r="UB87" s="243"/>
      <c r="UC87" s="243"/>
      <c r="UD87" s="243"/>
      <c r="UE87" s="243"/>
      <c r="UF87" s="243"/>
    </row>
    <row r="88" spans="1:552" x14ac:dyDescent="0.25">
      <c r="A88" s="252" t="s">
        <v>716</v>
      </c>
      <c r="B88" s="246" t="s">
        <v>715</v>
      </c>
      <c r="C88" s="245" t="s">
        <v>716</v>
      </c>
      <c r="D88" s="55" t="s">
        <v>717</v>
      </c>
      <c r="E88" s="245" t="s">
        <v>660</v>
      </c>
      <c r="F88" s="246" t="s">
        <v>683</v>
      </c>
      <c r="G88" s="245" t="s">
        <v>716</v>
      </c>
      <c r="H88" s="60" t="s">
        <v>471</v>
      </c>
      <c r="I88" s="98"/>
      <c r="J88" s="98"/>
      <c r="K88" s="98"/>
      <c r="L88" s="98"/>
      <c r="M88" s="98"/>
      <c r="N88" s="73" t="s">
        <v>685</v>
      </c>
      <c r="O88" s="73" t="s">
        <v>686</v>
      </c>
      <c r="Q88" s="73" t="s">
        <v>688</v>
      </c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  <c r="AY88" s="243"/>
      <c r="AZ88" s="243"/>
      <c r="BA88" s="243"/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243"/>
      <c r="BR88" s="243"/>
      <c r="BS88" s="243"/>
      <c r="BT88" s="243"/>
      <c r="BU88" s="243"/>
      <c r="BV88" s="243"/>
      <c r="BW88" s="243"/>
      <c r="BX88" s="243"/>
      <c r="BY88" s="243"/>
      <c r="BZ88" s="243"/>
      <c r="CA88" s="243"/>
      <c r="CB88" s="243"/>
      <c r="CC88" s="243"/>
      <c r="CD88" s="243"/>
      <c r="CE88" s="243"/>
      <c r="CF88" s="243"/>
      <c r="CG88" s="243"/>
      <c r="CH88" s="243"/>
      <c r="CI88" s="243"/>
      <c r="CJ88" s="243"/>
      <c r="CK88" s="243"/>
      <c r="CL88" s="243"/>
      <c r="CM88" s="243"/>
      <c r="CN88" s="243"/>
      <c r="CO88" s="243"/>
      <c r="CP88" s="243"/>
      <c r="CQ88" s="243"/>
      <c r="CR88" s="243"/>
      <c r="CS88" s="243"/>
      <c r="CT88" s="243"/>
      <c r="CU88" s="243"/>
      <c r="CV88" s="243"/>
      <c r="CW88" s="243"/>
      <c r="CX88" s="243"/>
      <c r="CY88" s="243"/>
      <c r="CZ88" s="243"/>
      <c r="DA88" s="243"/>
      <c r="DB88" s="243"/>
      <c r="DC88" s="243"/>
      <c r="DD88" s="243"/>
      <c r="DE88" s="243"/>
      <c r="DF88" s="243"/>
      <c r="DG88" s="243"/>
      <c r="DH88" s="243"/>
      <c r="DI88" s="243"/>
      <c r="DJ88" s="243"/>
      <c r="DK88" s="243"/>
      <c r="DL88" s="243"/>
      <c r="DM88" s="243"/>
      <c r="DN88" s="243"/>
      <c r="DO88" s="243"/>
      <c r="DP88" s="243"/>
      <c r="DQ88" s="243"/>
      <c r="DR88" s="243"/>
      <c r="DS88" s="243"/>
      <c r="DT88" s="243"/>
      <c r="DU88" s="243"/>
      <c r="DV88" s="243"/>
      <c r="DW88" s="243"/>
      <c r="DX88" s="243"/>
      <c r="DY88" s="243"/>
      <c r="DZ88" s="243"/>
      <c r="EA88" s="243"/>
      <c r="EB88" s="243"/>
      <c r="EC88" s="243"/>
      <c r="ED88" s="243"/>
      <c r="EE88" s="243"/>
      <c r="EF88" s="243"/>
      <c r="EG88" s="243"/>
      <c r="EH88" s="243"/>
      <c r="EI88" s="243"/>
      <c r="EJ88" s="243"/>
      <c r="EK88" s="243"/>
      <c r="EL88" s="243"/>
      <c r="EM88" s="243"/>
      <c r="EN88" s="243"/>
      <c r="EO88" s="243"/>
      <c r="EP88" s="243"/>
      <c r="EQ88" s="243"/>
      <c r="ER88" s="243"/>
      <c r="ES88" s="243"/>
      <c r="ET88" s="243"/>
      <c r="EU88" s="243"/>
      <c r="EV88" s="243"/>
      <c r="EW88" s="243"/>
      <c r="EX88" s="243"/>
      <c r="EY88" s="243"/>
      <c r="EZ88" s="243"/>
      <c r="FA88" s="243"/>
      <c r="FB88" s="243"/>
      <c r="FC88" s="243"/>
      <c r="FD88" s="243"/>
      <c r="FE88" s="243"/>
      <c r="FF88" s="243"/>
      <c r="FG88" s="243"/>
      <c r="FH88" s="243"/>
      <c r="FI88" s="243"/>
      <c r="FJ88" s="243"/>
      <c r="FK88" s="243"/>
      <c r="FL88" s="243"/>
      <c r="FM88" s="243"/>
      <c r="FN88" s="243"/>
      <c r="FO88" s="243"/>
      <c r="FP88" s="243"/>
      <c r="FQ88" s="243"/>
      <c r="FR88" s="243"/>
      <c r="FS88" s="243"/>
      <c r="FT88" s="243"/>
      <c r="FU88" s="243"/>
      <c r="FV88" s="243"/>
      <c r="FW88" s="243"/>
      <c r="FX88" s="243"/>
      <c r="FY88" s="243"/>
      <c r="FZ88" s="243"/>
      <c r="GA88" s="243"/>
      <c r="GB88" s="243"/>
      <c r="GC88" s="243"/>
      <c r="GD88" s="243"/>
      <c r="GE88" s="243"/>
      <c r="GF88" s="243"/>
      <c r="GG88" s="243"/>
      <c r="GH88" s="243"/>
      <c r="GI88" s="243"/>
      <c r="GJ88" s="243"/>
      <c r="GK88" s="243"/>
      <c r="GL88" s="243"/>
      <c r="GM88" s="243"/>
      <c r="GN88" s="243"/>
      <c r="GO88" s="243"/>
      <c r="GP88" s="243"/>
      <c r="GQ88" s="243"/>
      <c r="GR88" s="243"/>
      <c r="GS88" s="243"/>
      <c r="GT88" s="243"/>
      <c r="GU88" s="243"/>
      <c r="GV88" s="243"/>
      <c r="GW88" s="243"/>
      <c r="GX88" s="243"/>
      <c r="GY88" s="243"/>
      <c r="GZ88" s="243"/>
      <c r="HA88" s="243"/>
      <c r="HB88" s="243"/>
      <c r="HC88" s="243"/>
      <c r="HD88" s="243"/>
      <c r="HE88" s="243"/>
      <c r="HF88" s="243"/>
      <c r="HG88" s="243"/>
      <c r="HH88" s="243"/>
      <c r="HI88" s="243"/>
      <c r="HJ88" s="243"/>
      <c r="HK88" s="243"/>
      <c r="HL88" s="243"/>
      <c r="HM88" s="243"/>
      <c r="HN88" s="243"/>
      <c r="HO88" s="243"/>
      <c r="HP88" s="243"/>
      <c r="HQ88" s="243"/>
      <c r="HR88" s="243"/>
      <c r="HS88" s="243"/>
      <c r="HT88" s="243"/>
      <c r="HU88" s="243"/>
      <c r="HV88" s="243"/>
      <c r="HW88" s="243"/>
      <c r="HX88" s="243"/>
      <c r="HY88" s="243"/>
      <c r="HZ88" s="243"/>
      <c r="IA88" s="243"/>
      <c r="IB88" s="243"/>
      <c r="IC88" s="243"/>
      <c r="ID88" s="243"/>
      <c r="IE88" s="243"/>
      <c r="IF88" s="243"/>
      <c r="IG88" s="243"/>
      <c r="IH88" s="243"/>
      <c r="II88" s="243"/>
      <c r="IJ88" s="243"/>
      <c r="IK88" s="243"/>
      <c r="IL88" s="243"/>
      <c r="IM88" s="243"/>
      <c r="IN88" s="243"/>
      <c r="IO88" s="243"/>
      <c r="IP88" s="243"/>
      <c r="IQ88" s="243"/>
      <c r="IR88" s="243"/>
      <c r="IS88" s="243"/>
      <c r="IT88" s="243"/>
      <c r="IU88" s="243"/>
      <c r="IV88" s="243"/>
      <c r="IW88" s="243"/>
      <c r="IX88" s="243"/>
      <c r="IY88" s="243"/>
      <c r="IZ88" s="243"/>
      <c r="JA88" s="243"/>
      <c r="JB88" s="243"/>
      <c r="JC88" s="243"/>
      <c r="JD88" s="243"/>
      <c r="JE88" s="243"/>
      <c r="JF88" s="243"/>
      <c r="JG88" s="243"/>
      <c r="JH88" s="243"/>
      <c r="JI88" s="243"/>
      <c r="JJ88" s="243"/>
      <c r="JK88" s="243"/>
      <c r="JL88" s="243"/>
      <c r="JM88" s="243"/>
      <c r="JN88" s="243"/>
      <c r="JO88" s="243"/>
      <c r="JP88" s="243"/>
      <c r="JQ88" s="243"/>
      <c r="JR88" s="243"/>
      <c r="JS88" s="243"/>
      <c r="JT88" s="243"/>
      <c r="JU88" s="243"/>
      <c r="JV88" s="243"/>
      <c r="JW88" s="243"/>
      <c r="JX88" s="243"/>
      <c r="JY88" s="243"/>
      <c r="JZ88" s="243"/>
      <c r="KA88" s="243"/>
      <c r="KB88" s="243"/>
      <c r="KC88" s="243"/>
      <c r="KD88" s="243"/>
      <c r="KE88" s="243"/>
      <c r="KF88" s="243"/>
      <c r="KG88" s="243"/>
      <c r="KH88" s="243"/>
      <c r="KI88" s="243"/>
      <c r="KJ88" s="243"/>
      <c r="KK88" s="243"/>
      <c r="KL88" s="243"/>
      <c r="KM88" s="243"/>
      <c r="KN88" s="243"/>
      <c r="KO88" s="243"/>
      <c r="KP88" s="243"/>
      <c r="KQ88" s="243"/>
      <c r="KR88" s="243"/>
      <c r="KS88" s="243"/>
      <c r="KT88" s="243"/>
      <c r="KU88" s="243"/>
      <c r="KV88" s="243"/>
      <c r="KW88" s="243"/>
      <c r="KX88" s="243"/>
      <c r="KY88" s="243"/>
      <c r="KZ88" s="243"/>
      <c r="LA88" s="243"/>
      <c r="LB88" s="243"/>
      <c r="LC88" s="243"/>
      <c r="LD88" s="243"/>
      <c r="LE88" s="243"/>
      <c r="LF88" s="243"/>
      <c r="LG88" s="243"/>
      <c r="LH88" s="243"/>
      <c r="LI88" s="243"/>
      <c r="LJ88" s="243"/>
      <c r="LK88" s="243"/>
      <c r="LL88" s="243"/>
      <c r="LM88" s="243"/>
      <c r="LN88" s="243"/>
      <c r="LO88" s="243"/>
      <c r="LP88" s="243"/>
      <c r="LQ88" s="243"/>
      <c r="LR88" s="243"/>
      <c r="LS88" s="243"/>
      <c r="LT88" s="243"/>
      <c r="LU88" s="243"/>
      <c r="LV88" s="243"/>
      <c r="LW88" s="243"/>
      <c r="LX88" s="243"/>
      <c r="LY88" s="243"/>
      <c r="LZ88" s="243"/>
      <c r="MA88" s="243"/>
      <c r="MB88" s="243"/>
      <c r="MC88" s="243"/>
      <c r="MD88" s="243"/>
      <c r="ME88" s="243"/>
      <c r="MF88" s="243"/>
      <c r="MG88" s="243"/>
      <c r="MH88" s="243"/>
      <c r="MI88" s="243"/>
      <c r="MJ88" s="243"/>
      <c r="MK88" s="243"/>
      <c r="ML88" s="243"/>
      <c r="MM88" s="243"/>
      <c r="MN88" s="243"/>
      <c r="MO88" s="243"/>
      <c r="MP88" s="243"/>
      <c r="MQ88" s="243"/>
      <c r="MR88" s="243"/>
      <c r="MS88" s="243"/>
      <c r="MT88" s="243"/>
      <c r="MU88" s="243"/>
      <c r="MV88" s="243"/>
      <c r="MW88" s="243"/>
      <c r="MX88" s="243"/>
      <c r="MY88" s="243"/>
      <c r="MZ88" s="243"/>
      <c r="NA88" s="243"/>
      <c r="NB88" s="243"/>
      <c r="NC88" s="243"/>
      <c r="ND88" s="243"/>
      <c r="NE88" s="243"/>
      <c r="NF88" s="243"/>
      <c r="NG88" s="243"/>
      <c r="NH88" s="243"/>
      <c r="NI88" s="243"/>
      <c r="NJ88" s="243"/>
      <c r="NK88" s="243"/>
      <c r="NL88" s="243"/>
      <c r="NM88" s="243"/>
      <c r="NN88" s="243"/>
      <c r="NO88" s="243"/>
      <c r="NP88" s="243"/>
      <c r="NQ88" s="243"/>
      <c r="NR88" s="243"/>
      <c r="NS88" s="243"/>
      <c r="NT88" s="243"/>
      <c r="NU88" s="243"/>
      <c r="NV88" s="243"/>
      <c r="NW88" s="243"/>
      <c r="NX88" s="243"/>
      <c r="NY88" s="243"/>
      <c r="NZ88" s="243"/>
      <c r="OA88" s="243"/>
      <c r="OB88" s="243"/>
      <c r="OC88" s="243"/>
      <c r="OD88" s="243"/>
      <c r="OE88" s="243"/>
      <c r="OF88" s="243"/>
      <c r="OG88" s="243"/>
      <c r="OH88" s="243"/>
      <c r="OI88" s="243"/>
      <c r="OJ88" s="243"/>
      <c r="OK88" s="243"/>
      <c r="OL88" s="243"/>
      <c r="OM88" s="243"/>
      <c r="ON88" s="243"/>
      <c r="OO88" s="243"/>
      <c r="OP88" s="243"/>
      <c r="OQ88" s="243"/>
      <c r="OR88" s="243"/>
      <c r="OS88" s="243"/>
      <c r="OT88" s="243"/>
      <c r="OU88" s="243"/>
      <c r="OV88" s="243"/>
      <c r="OW88" s="243"/>
      <c r="OX88" s="243"/>
      <c r="OY88" s="243"/>
      <c r="OZ88" s="243"/>
      <c r="PA88" s="243"/>
      <c r="PB88" s="243"/>
      <c r="PC88" s="243"/>
      <c r="PD88" s="243"/>
      <c r="PE88" s="243"/>
      <c r="PF88" s="243"/>
      <c r="PG88" s="243"/>
      <c r="PH88" s="243"/>
      <c r="PI88" s="243"/>
      <c r="PJ88" s="243"/>
      <c r="PK88" s="243"/>
      <c r="PL88" s="243"/>
      <c r="PM88" s="243"/>
      <c r="PN88" s="243"/>
      <c r="PO88" s="243"/>
      <c r="PP88" s="243"/>
      <c r="PQ88" s="243"/>
      <c r="PR88" s="243"/>
      <c r="PS88" s="243"/>
      <c r="PT88" s="243"/>
      <c r="PU88" s="243"/>
      <c r="PV88" s="243"/>
      <c r="PW88" s="243"/>
      <c r="PX88" s="243"/>
      <c r="PY88" s="243"/>
      <c r="PZ88" s="243"/>
      <c r="QA88" s="243"/>
      <c r="QB88" s="243"/>
      <c r="QC88" s="243"/>
      <c r="QD88" s="243"/>
      <c r="QE88" s="243"/>
      <c r="QF88" s="243"/>
      <c r="QG88" s="243"/>
      <c r="QH88" s="243"/>
      <c r="QI88" s="243"/>
      <c r="QJ88" s="243"/>
      <c r="QK88" s="243"/>
      <c r="QL88" s="243"/>
      <c r="QM88" s="243"/>
      <c r="QN88" s="243"/>
      <c r="QO88" s="243"/>
      <c r="QP88" s="243"/>
      <c r="QQ88" s="243"/>
      <c r="QR88" s="243"/>
      <c r="QS88" s="243"/>
      <c r="QT88" s="243"/>
      <c r="QU88" s="243"/>
      <c r="QV88" s="243"/>
      <c r="QW88" s="243"/>
      <c r="QX88" s="243"/>
      <c r="QY88" s="243"/>
      <c r="QZ88" s="243"/>
      <c r="RA88" s="243"/>
      <c r="RB88" s="243"/>
      <c r="RC88" s="243"/>
      <c r="RD88" s="243"/>
      <c r="RE88" s="243"/>
      <c r="RF88" s="243"/>
      <c r="RG88" s="243"/>
      <c r="RH88" s="243"/>
      <c r="RI88" s="243"/>
      <c r="RJ88" s="243"/>
      <c r="RK88" s="243"/>
      <c r="RL88" s="243"/>
      <c r="RM88" s="243"/>
      <c r="RN88" s="243"/>
      <c r="RO88" s="243"/>
      <c r="RP88" s="243"/>
      <c r="RQ88" s="243"/>
      <c r="RR88" s="243"/>
      <c r="RS88" s="243"/>
      <c r="RT88" s="243"/>
      <c r="RU88" s="243"/>
      <c r="RV88" s="243"/>
      <c r="RW88" s="243"/>
      <c r="RX88" s="243"/>
      <c r="RY88" s="243"/>
      <c r="RZ88" s="243"/>
      <c r="SA88" s="243"/>
      <c r="SB88" s="243"/>
      <c r="SC88" s="243"/>
      <c r="SD88" s="243"/>
      <c r="SE88" s="243"/>
      <c r="SF88" s="243"/>
      <c r="SG88" s="243"/>
      <c r="SH88" s="243"/>
      <c r="SI88" s="243"/>
      <c r="SJ88" s="243"/>
      <c r="SK88" s="243"/>
      <c r="SL88" s="243"/>
      <c r="SM88" s="243"/>
      <c r="SN88" s="243"/>
      <c r="SO88" s="243"/>
      <c r="SP88" s="243"/>
      <c r="SQ88" s="243"/>
      <c r="SR88" s="243"/>
      <c r="SS88" s="243"/>
      <c r="ST88" s="243"/>
      <c r="SU88" s="243"/>
      <c r="SV88" s="243"/>
      <c r="SW88" s="243"/>
      <c r="SX88" s="243"/>
      <c r="SY88" s="243"/>
      <c r="SZ88" s="243"/>
      <c r="TA88" s="243"/>
      <c r="TB88" s="243"/>
      <c r="TC88" s="243"/>
      <c r="TD88" s="243"/>
      <c r="TE88" s="243"/>
      <c r="TF88" s="243"/>
      <c r="TG88" s="243"/>
      <c r="TH88" s="243"/>
      <c r="TI88" s="243"/>
      <c r="TJ88" s="243"/>
      <c r="TK88" s="243"/>
      <c r="TL88" s="243"/>
      <c r="TM88" s="243"/>
      <c r="TN88" s="243"/>
      <c r="TO88" s="243"/>
      <c r="TP88" s="243"/>
      <c r="TQ88" s="243"/>
      <c r="TR88" s="243"/>
      <c r="TS88" s="243"/>
      <c r="TT88" s="243"/>
      <c r="TU88" s="243"/>
      <c r="TV88" s="243"/>
      <c r="TW88" s="243"/>
      <c r="TX88" s="243"/>
      <c r="TY88" s="243"/>
      <c r="TZ88" s="243"/>
      <c r="UA88" s="243"/>
      <c r="UB88" s="243"/>
      <c r="UC88" s="243"/>
      <c r="UD88" s="243"/>
      <c r="UE88" s="243"/>
      <c r="UF88" s="243"/>
    </row>
    <row r="89" spans="1:552" x14ac:dyDescent="0.25">
      <c r="A89" s="252" t="s">
        <v>721</v>
      </c>
      <c r="B89" s="246" t="s">
        <v>715</v>
      </c>
      <c r="C89" s="245" t="s">
        <v>721</v>
      </c>
      <c r="D89" s="55" t="s">
        <v>718</v>
      </c>
      <c r="E89" s="245" t="s">
        <v>661</v>
      </c>
      <c r="F89" s="246" t="s">
        <v>683</v>
      </c>
      <c r="G89" s="245" t="s">
        <v>721</v>
      </c>
      <c r="H89" s="60" t="s">
        <v>471</v>
      </c>
      <c r="I89" s="98"/>
      <c r="J89" s="98"/>
      <c r="K89" s="98"/>
      <c r="L89" s="98"/>
      <c r="M89" s="98"/>
      <c r="N89" s="73" t="s">
        <v>685</v>
      </c>
      <c r="O89" s="73" t="s">
        <v>686</v>
      </c>
      <c r="Q89" s="73" t="s">
        <v>688</v>
      </c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  <c r="BC89" s="243"/>
      <c r="BD89" s="243"/>
      <c r="BE89" s="243"/>
      <c r="BF89" s="243"/>
      <c r="BG89" s="243"/>
      <c r="BH89" s="243"/>
      <c r="BI89" s="243"/>
      <c r="BJ89" s="243"/>
      <c r="BK89" s="243"/>
      <c r="BL89" s="243"/>
      <c r="BM89" s="243"/>
      <c r="BN89" s="243"/>
      <c r="BO89" s="243"/>
      <c r="BP89" s="243"/>
      <c r="BQ89" s="243"/>
      <c r="BR89" s="243"/>
      <c r="BS89" s="243"/>
      <c r="BT89" s="243"/>
      <c r="BU89" s="243"/>
      <c r="BV89" s="243"/>
      <c r="BW89" s="243"/>
      <c r="BX89" s="243"/>
      <c r="BY89" s="243"/>
      <c r="BZ89" s="243"/>
      <c r="CA89" s="243"/>
      <c r="CB89" s="243"/>
      <c r="CC89" s="243"/>
      <c r="CD89" s="243"/>
      <c r="CE89" s="243"/>
      <c r="CF89" s="243"/>
      <c r="CG89" s="243"/>
      <c r="CH89" s="243"/>
      <c r="CI89" s="243"/>
      <c r="CJ89" s="243"/>
      <c r="CK89" s="243"/>
      <c r="CL89" s="243"/>
      <c r="CM89" s="243"/>
      <c r="CN89" s="243"/>
      <c r="CO89" s="243"/>
      <c r="CP89" s="243"/>
      <c r="CQ89" s="243"/>
      <c r="CR89" s="243"/>
      <c r="CS89" s="243"/>
      <c r="CT89" s="243"/>
      <c r="CU89" s="243"/>
      <c r="CV89" s="243"/>
      <c r="CW89" s="243"/>
      <c r="CX89" s="243"/>
      <c r="CY89" s="243"/>
      <c r="CZ89" s="243"/>
      <c r="DA89" s="243"/>
      <c r="DB89" s="243"/>
      <c r="DC89" s="243"/>
      <c r="DD89" s="243"/>
      <c r="DE89" s="243"/>
      <c r="DF89" s="243"/>
      <c r="DG89" s="243"/>
      <c r="DH89" s="243"/>
      <c r="DI89" s="243"/>
      <c r="DJ89" s="243"/>
      <c r="DK89" s="243"/>
      <c r="DL89" s="243"/>
      <c r="DM89" s="243"/>
      <c r="DN89" s="243"/>
      <c r="DO89" s="243"/>
      <c r="DP89" s="243"/>
      <c r="DQ89" s="243"/>
      <c r="DR89" s="243"/>
      <c r="DS89" s="243"/>
      <c r="DT89" s="243"/>
      <c r="DU89" s="243"/>
      <c r="DV89" s="243"/>
      <c r="DW89" s="243"/>
      <c r="DX89" s="243"/>
      <c r="DY89" s="243"/>
      <c r="DZ89" s="243"/>
      <c r="EA89" s="243"/>
      <c r="EB89" s="243"/>
      <c r="EC89" s="243"/>
      <c r="ED89" s="243"/>
      <c r="EE89" s="243"/>
      <c r="EF89" s="243"/>
      <c r="EG89" s="243"/>
      <c r="EH89" s="243"/>
      <c r="EI89" s="243"/>
      <c r="EJ89" s="243"/>
      <c r="EK89" s="243"/>
      <c r="EL89" s="243"/>
      <c r="EM89" s="243"/>
      <c r="EN89" s="243"/>
      <c r="EO89" s="243"/>
      <c r="EP89" s="243"/>
      <c r="EQ89" s="243"/>
      <c r="ER89" s="243"/>
      <c r="ES89" s="243"/>
      <c r="ET89" s="243"/>
      <c r="EU89" s="243"/>
      <c r="EV89" s="243"/>
      <c r="EW89" s="243"/>
      <c r="EX89" s="243"/>
      <c r="EY89" s="243"/>
      <c r="EZ89" s="243"/>
      <c r="FA89" s="243"/>
      <c r="FB89" s="243"/>
      <c r="FC89" s="243"/>
      <c r="FD89" s="243"/>
      <c r="FE89" s="243"/>
      <c r="FF89" s="243"/>
      <c r="FG89" s="243"/>
      <c r="FH89" s="243"/>
      <c r="FI89" s="243"/>
      <c r="FJ89" s="243"/>
      <c r="FK89" s="243"/>
      <c r="FL89" s="243"/>
      <c r="FM89" s="243"/>
      <c r="FN89" s="243"/>
      <c r="FO89" s="243"/>
      <c r="FP89" s="243"/>
      <c r="FQ89" s="243"/>
      <c r="FR89" s="243"/>
      <c r="FS89" s="243"/>
      <c r="FT89" s="243"/>
      <c r="FU89" s="243"/>
      <c r="FV89" s="243"/>
      <c r="FW89" s="243"/>
      <c r="FX89" s="243"/>
      <c r="FY89" s="243"/>
      <c r="FZ89" s="243"/>
      <c r="GA89" s="243"/>
      <c r="GB89" s="243"/>
      <c r="GC89" s="243"/>
      <c r="GD89" s="243"/>
      <c r="GE89" s="243"/>
      <c r="GF89" s="243"/>
      <c r="GG89" s="243"/>
      <c r="GH89" s="243"/>
      <c r="GI89" s="243"/>
      <c r="GJ89" s="243"/>
      <c r="GK89" s="243"/>
      <c r="GL89" s="243"/>
      <c r="GM89" s="243"/>
      <c r="GN89" s="243"/>
      <c r="GO89" s="243"/>
      <c r="GP89" s="243"/>
      <c r="GQ89" s="243"/>
      <c r="GR89" s="243"/>
      <c r="GS89" s="243"/>
      <c r="GT89" s="243"/>
      <c r="GU89" s="243"/>
      <c r="GV89" s="243"/>
      <c r="GW89" s="243"/>
      <c r="GX89" s="243"/>
      <c r="GY89" s="243"/>
      <c r="GZ89" s="243"/>
      <c r="HA89" s="243"/>
      <c r="HB89" s="243"/>
      <c r="HC89" s="243"/>
      <c r="HD89" s="243"/>
      <c r="HE89" s="243"/>
      <c r="HF89" s="243"/>
      <c r="HG89" s="243"/>
      <c r="HH89" s="243"/>
      <c r="HI89" s="243"/>
      <c r="HJ89" s="243"/>
      <c r="HK89" s="243"/>
      <c r="HL89" s="243"/>
      <c r="HM89" s="243"/>
      <c r="HN89" s="243"/>
      <c r="HO89" s="243"/>
      <c r="HP89" s="243"/>
      <c r="HQ89" s="243"/>
      <c r="HR89" s="243"/>
      <c r="HS89" s="243"/>
      <c r="HT89" s="243"/>
      <c r="HU89" s="243"/>
      <c r="HV89" s="243"/>
      <c r="HW89" s="243"/>
      <c r="HX89" s="243"/>
      <c r="HY89" s="243"/>
      <c r="HZ89" s="243"/>
      <c r="IA89" s="243"/>
      <c r="IB89" s="243"/>
      <c r="IC89" s="243"/>
      <c r="ID89" s="243"/>
      <c r="IE89" s="243"/>
      <c r="IF89" s="243"/>
      <c r="IG89" s="243"/>
      <c r="IH89" s="243"/>
      <c r="II89" s="243"/>
      <c r="IJ89" s="243"/>
      <c r="IK89" s="243"/>
      <c r="IL89" s="243"/>
      <c r="IM89" s="243"/>
      <c r="IN89" s="243"/>
      <c r="IO89" s="243"/>
      <c r="IP89" s="243"/>
      <c r="IQ89" s="243"/>
      <c r="IR89" s="243"/>
      <c r="IS89" s="243"/>
      <c r="IT89" s="243"/>
      <c r="IU89" s="243"/>
      <c r="IV89" s="243"/>
      <c r="IW89" s="243"/>
      <c r="IX89" s="243"/>
      <c r="IY89" s="243"/>
      <c r="IZ89" s="243"/>
      <c r="JA89" s="243"/>
      <c r="JB89" s="243"/>
      <c r="JC89" s="243"/>
      <c r="JD89" s="243"/>
      <c r="JE89" s="243"/>
      <c r="JF89" s="243"/>
      <c r="JG89" s="243"/>
      <c r="JH89" s="243"/>
      <c r="JI89" s="243"/>
      <c r="JJ89" s="243"/>
      <c r="JK89" s="243"/>
      <c r="JL89" s="243"/>
      <c r="JM89" s="243"/>
      <c r="JN89" s="243"/>
      <c r="JO89" s="243"/>
      <c r="JP89" s="243"/>
      <c r="JQ89" s="243"/>
      <c r="JR89" s="243"/>
      <c r="JS89" s="243"/>
      <c r="JT89" s="243"/>
      <c r="JU89" s="243"/>
      <c r="JV89" s="243"/>
      <c r="JW89" s="243"/>
      <c r="JX89" s="243"/>
      <c r="JY89" s="243"/>
      <c r="JZ89" s="243"/>
      <c r="KA89" s="243"/>
      <c r="KB89" s="243"/>
      <c r="KC89" s="243"/>
      <c r="KD89" s="243"/>
      <c r="KE89" s="243"/>
      <c r="KF89" s="243"/>
      <c r="KG89" s="243"/>
      <c r="KH89" s="243"/>
      <c r="KI89" s="243"/>
      <c r="KJ89" s="243"/>
      <c r="KK89" s="243"/>
      <c r="KL89" s="243"/>
      <c r="KM89" s="243"/>
      <c r="KN89" s="243"/>
      <c r="KO89" s="243"/>
      <c r="KP89" s="243"/>
      <c r="KQ89" s="243"/>
      <c r="KR89" s="243"/>
      <c r="KS89" s="243"/>
      <c r="KT89" s="243"/>
      <c r="KU89" s="243"/>
      <c r="KV89" s="243"/>
      <c r="KW89" s="243"/>
      <c r="KX89" s="243"/>
      <c r="KY89" s="243"/>
      <c r="KZ89" s="243"/>
      <c r="LA89" s="243"/>
      <c r="LB89" s="243"/>
      <c r="LC89" s="243"/>
      <c r="LD89" s="243"/>
      <c r="LE89" s="243"/>
      <c r="LF89" s="243"/>
      <c r="LG89" s="243"/>
      <c r="LH89" s="243"/>
      <c r="LI89" s="243"/>
      <c r="LJ89" s="243"/>
      <c r="LK89" s="243"/>
      <c r="LL89" s="243"/>
      <c r="LM89" s="243"/>
      <c r="LN89" s="243"/>
      <c r="LO89" s="243"/>
      <c r="LP89" s="243"/>
      <c r="LQ89" s="243"/>
      <c r="LR89" s="243"/>
      <c r="LS89" s="243"/>
      <c r="LT89" s="243"/>
      <c r="LU89" s="243"/>
      <c r="LV89" s="243"/>
      <c r="LW89" s="243"/>
      <c r="LX89" s="243"/>
      <c r="LY89" s="243"/>
      <c r="LZ89" s="243"/>
      <c r="MA89" s="243"/>
      <c r="MB89" s="243"/>
      <c r="MC89" s="243"/>
      <c r="MD89" s="243"/>
      <c r="ME89" s="243"/>
      <c r="MF89" s="243"/>
      <c r="MG89" s="243"/>
      <c r="MH89" s="243"/>
      <c r="MI89" s="243"/>
      <c r="MJ89" s="243"/>
      <c r="MK89" s="243"/>
      <c r="ML89" s="243"/>
      <c r="MM89" s="243"/>
      <c r="MN89" s="243"/>
      <c r="MO89" s="243"/>
      <c r="MP89" s="243"/>
      <c r="MQ89" s="243"/>
      <c r="MR89" s="243"/>
      <c r="MS89" s="243"/>
      <c r="MT89" s="243"/>
      <c r="MU89" s="243"/>
      <c r="MV89" s="243"/>
      <c r="MW89" s="243"/>
      <c r="MX89" s="243"/>
      <c r="MY89" s="243"/>
      <c r="MZ89" s="243"/>
      <c r="NA89" s="243"/>
      <c r="NB89" s="243"/>
      <c r="NC89" s="243"/>
      <c r="ND89" s="243"/>
      <c r="NE89" s="243"/>
      <c r="NF89" s="243"/>
      <c r="NG89" s="243"/>
      <c r="NH89" s="243"/>
      <c r="NI89" s="243"/>
      <c r="NJ89" s="243"/>
      <c r="NK89" s="243"/>
      <c r="NL89" s="243"/>
      <c r="NM89" s="243"/>
      <c r="NN89" s="243"/>
      <c r="NO89" s="243"/>
      <c r="NP89" s="243"/>
      <c r="NQ89" s="243"/>
      <c r="NR89" s="243"/>
      <c r="NS89" s="243"/>
      <c r="NT89" s="243"/>
      <c r="NU89" s="243"/>
      <c r="NV89" s="243"/>
      <c r="NW89" s="243"/>
      <c r="NX89" s="243"/>
      <c r="NY89" s="243"/>
      <c r="NZ89" s="243"/>
      <c r="OA89" s="243"/>
      <c r="OB89" s="243"/>
      <c r="OC89" s="243"/>
      <c r="OD89" s="243"/>
      <c r="OE89" s="243"/>
      <c r="OF89" s="243"/>
      <c r="OG89" s="243"/>
      <c r="OH89" s="243"/>
      <c r="OI89" s="243"/>
      <c r="OJ89" s="243"/>
      <c r="OK89" s="243"/>
      <c r="OL89" s="243"/>
      <c r="OM89" s="243"/>
      <c r="ON89" s="243"/>
      <c r="OO89" s="243"/>
      <c r="OP89" s="243"/>
      <c r="OQ89" s="243"/>
      <c r="OR89" s="243"/>
      <c r="OS89" s="243"/>
      <c r="OT89" s="243"/>
      <c r="OU89" s="243"/>
      <c r="OV89" s="243"/>
      <c r="OW89" s="243"/>
      <c r="OX89" s="243"/>
      <c r="OY89" s="243"/>
      <c r="OZ89" s="243"/>
      <c r="PA89" s="243"/>
      <c r="PB89" s="243"/>
      <c r="PC89" s="243"/>
      <c r="PD89" s="243"/>
      <c r="PE89" s="243"/>
      <c r="PF89" s="243"/>
      <c r="PG89" s="243"/>
      <c r="PH89" s="243"/>
      <c r="PI89" s="243"/>
      <c r="PJ89" s="243"/>
      <c r="PK89" s="243"/>
      <c r="PL89" s="243"/>
      <c r="PM89" s="243"/>
      <c r="PN89" s="243"/>
      <c r="PO89" s="243"/>
      <c r="PP89" s="243"/>
      <c r="PQ89" s="243"/>
      <c r="PR89" s="243"/>
      <c r="PS89" s="243"/>
      <c r="PT89" s="243"/>
      <c r="PU89" s="243"/>
      <c r="PV89" s="243"/>
      <c r="PW89" s="243"/>
      <c r="PX89" s="243"/>
      <c r="PY89" s="243"/>
      <c r="PZ89" s="243"/>
      <c r="QA89" s="243"/>
      <c r="QB89" s="243"/>
      <c r="QC89" s="243"/>
      <c r="QD89" s="243"/>
      <c r="QE89" s="243"/>
      <c r="QF89" s="243"/>
      <c r="QG89" s="243"/>
      <c r="QH89" s="243"/>
      <c r="QI89" s="243"/>
      <c r="QJ89" s="243"/>
      <c r="QK89" s="243"/>
      <c r="QL89" s="243"/>
      <c r="QM89" s="243"/>
      <c r="QN89" s="243"/>
      <c r="QO89" s="243"/>
      <c r="QP89" s="243"/>
      <c r="QQ89" s="243"/>
      <c r="QR89" s="243"/>
      <c r="QS89" s="243"/>
      <c r="QT89" s="243"/>
      <c r="QU89" s="243"/>
      <c r="QV89" s="243"/>
      <c r="QW89" s="243"/>
      <c r="QX89" s="243"/>
      <c r="QY89" s="243"/>
      <c r="QZ89" s="243"/>
      <c r="RA89" s="243"/>
      <c r="RB89" s="243"/>
      <c r="RC89" s="243"/>
      <c r="RD89" s="243"/>
      <c r="RE89" s="243"/>
      <c r="RF89" s="243"/>
      <c r="RG89" s="243"/>
      <c r="RH89" s="243"/>
      <c r="RI89" s="243"/>
      <c r="RJ89" s="243"/>
      <c r="RK89" s="243"/>
      <c r="RL89" s="243"/>
      <c r="RM89" s="243"/>
      <c r="RN89" s="243"/>
      <c r="RO89" s="243"/>
      <c r="RP89" s="243"/>
      <c r="RQ89" s="243"/>
      <c r="RR89" s="243"/>
      <c r="RS89" s="243"/>
      <c r="RT89" s="243"/>
      <c r="RU89" s="243"/>
      <c r="RV89" s="243"/>
      <c r="RW89" s="243"/>
      <c r="RX89" s="243"/>
      <c r="RY89" s="243"/>
      <c r="RZ89" s="243"/>
      <c r="SA89" s="243"/>
      <c r="SB89" s="243"/>
      <c r="SC89" s="243"/>
      <c r="SD89" s="243"/>
      <c r="SE89" s="243"/>
      <c r="SF89" s="243"/>
      <c r="SG89" s="243"/>
      <c r="SH89" s="243"/>
      <c r="SI89" s="243"/>
      <c r="SJ89" s="243"/>
      <c r="SK89" s="243"/>
      <c r="SL89" s="243"/>
      <c r="SM89" s="243"/>
      <c r="SN89" s="243"/>
      <c r="SO89" s="243"/>
      <c r="SP89" s="243"/>
      <c r="SQ89" s="243"/>
      <c r="SR89" s="243"/>
      <c r="SS89" s="243"/>
      <c r="ST89" s="243"/>
      <c r="SU89" s="243"/>
      <c r="SV89" s="243"/>
      <c r="SW89" s="243"/>
      <c r="SX89" s="243"/>
      <c r="SY89" s="243"/>
      <c r="SZ89" s="243"/>
      <c r="TA89" s="243"/>
      <c r="TB89" s="243"/>
      <c r="TC89" s="243"/>
      <c r="TD89" s="243"/>
      <c r="TE89" s="243"/>
      <c r="TF89" s="243"/>
      <c r="TG89" s="243"/>
      <c r="TH89" s="243"/>
      <c r="TI89" s="243"/>
      <c r="TJ89" s="243"/>
      <c r="TK89" s="243"/>
      <c r="TL89" s="243"/>
      <c r="TM89" s="243"/>
      <c r="TN89" s="243"/>
      <c r="TO89" s="243"/>
      <c r="TP89" s="243"/>
      <c r="TQ89" s="243"/>
      <c r="TR89" s="243"/>
      <c r="TS89" s="243"/>
      <c r="TT89" s="243"/>
      <c r="TU89" s="243"/>
      <c r="TV89" s="243"/>
      <c r="TW89" s="243"/>
      <c r="TX89" s="243"/>
      <c r="TY89" s="243"/>
      <c r="TZ89" s="243"/>
      <c r="UA89" s="243"/>
      <c r="UB89" s="243"/>
      <c r="UC89" s="243"/>
      <c r="UD89" s="243"/>
      <c r="UE89" s="243"/>
      <c r="UF89" s="243"/>
    </row>
    <row r="90" spans="1:552" x14ac:dyDescent="0.25">
      <c r="A90" s="252" t="s">
        <v>722</v>
      </c>
      <c r="B90" s="246" t="s">
        <v>715</v>
      </c>
      <c r="C90" s="245" t="s">
        <v>722</v>
      </c>
      <c r="D90" s="55" t="s">
        <v>719</v>
      </c>
      <c r="E90" s="245" t="s">
        <v>664</v>
      </c>
      <c r="F90" s="246" t="s">
        <v>683</v>
      </c>
      <c r="G90" s="245" t="s">
        <v>722</v>
      </c>
      <c r="H90" s="60" t="s">
        <v>471</v>
      </c>
      <c r="I90" s="98"/>
      <c r="J90" s="98"/>
      <c r="K90" s="98"/>
      <c r="L90" s="98"/>
      <c r="M90" s="98"/>
      <c r="N90" s="73" t="s">
        <v>685</v>
      </c>
      <c r="O90" s="73" t="s">
        <v>686</v>
      </c>
      <c r="Q90" s="73" t="s">
        <v>688</v>
      </c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  <c r="BC90" s="243"/>
      <c r="BD90" s="243"/>
      <c r="BE90" s="243"/>
      <c r="BF90" s="243"/>
      <c r="BG90" s="243"/>
      <c r="BH90" s="243"/>
      <c r="BI90" s="243"/>
      <c r="BJ90" s="243"/>
      <c r="BK90" s="243"/>
      <c r="BL90" s="243"/>
      <c r="BM90" s="243"/>
      <c r="BN90" s="243"/>
      <c r="BO90" s="243"/>
      <c r="BP90" s="243"/>
      <c r="BQ90" s="243"/>
      <c r="BR90" s="243"/>
      <c r="BS90" s="243"/>
      <c r="BT90" s="243"/>
      <c r="BU90" s="243"/>
      <c r="BV90" s="243"/>
      <c r="BW90" s="243"/>
      <c r="BX90" s="243"/>
      <c r="BY90" s="243"/>
      <c r="BZ90" s="243"/>
      <c r="CA90" s="243"/>
      <c r="CB90" s="243"/>
      <c r="CC90" s="243"/>
      <c r="CD90" s="243"/>
      <c r="CE90" s="243"/>
      <c r="CF90" s="243"/>
      <c r="CG90" s="243"/>
      <c r="CH90" s="243"/>
      <c r="CI90" s="243"/>
      <c r="CJ90" s="243"/>
      <c r="CK90" s="243"/>
      <c r="CL90" s="243"/>
      <c r="CM90" s="243"/>
      <c r="CN90" s="243"/>
      <c r="CO90" s="243"/>
      <c r="CP90" s="243"/>
      <c r="CQ90" s="243"/>
      <c r="CR90" s="243"/>
      <c r="CS90" s="243"/>
      <c r="CT90" s="243"/>
      <c r="CU90" s="243"/>
      <c r="CV90" s="243"/>
      <c r="CW90" s="243"/>
      <c r="CX90" s="243"/>
      <c r="CY90" s="243"/>
      <c r="CZ90" s="243"/>
      <c r="DA90" s="243"/>
      <c r="DB90" s="243"/>
      <c r="DC90" s="243"/>
      <c r="DD90" s="243"/>
      <c r="DE90" s="243"/>
      <c r="DF90" s="243"/>
      <c r="DG90" s="243"/>
      <c r="DH90" s="243"/>
      <c r="DI90" s="243"/>
      <c r="DJ90" s="243"/>
      <c r="DK90" s="243"/>
      <c r="DL90" s="243"/>
      <c r="DM90" s="243"/>
      <c r="DN90" s="243"/>
      <c r="DO90" s="243"/>
      <c r="DP90" s="243"/>
      <c r="DQ90" s="243"/>
      <c r="DR90" s="243"/>
      <c r="DS90" s="243"/>
      <c r="DT90" s="243"/>
      <c r="DU90" s="243"/>
      <c r="DV90" s="243"/>
      <c r="DW90" s="243"/>
      <c r="DX90" s="243"/>
      <c r="DY90" s="243"/>
      <c r="DZ90" s="243"/>
      <c r="EA90" s="243"/>
      <c r="EB90" s="243"/>
      <c r="EC90" s="243"/>
      <c r="ED90" s="243"/>
      <c r="EE90" s="243"/>
      <c r="EF90" s="243"/>
      <c r="EG90" s="243"/>
      <c r="EH90" s="243"/>
      <c r="EI90" s="243"/>
      <c r="EJ90" s="243"/>
      <c r="EK90" s="243"/>
      <c r="EL90" s="243"/>
      <c r="EM90" s="243"/>
      <c r="EN90" s="243"/>
      <c r="EO90" s="243"/>
      <c r="EP90" s="243"/>
      <c r="EQ90" s="243"/>
      <c r="ER90" s="243"/>
      <c r="ES90" s="243"/>
      <c r="ET90" s="243"/>
      <c r="EU90" s="243"/>
      <c r="EV90" s="243"/>
      <c r="EW90" s="243"/>
      <c r="EX90" s="243"/>
      <c r="EY90" s="243"/>
      <c r="EZ90" s="243"/>
      <c r="FA90" s="243"/>
      <c r="FB90" s="243"/>
      <c r="FC90" s="243"/>
      <c r="FD90" s="243"/>
      <c r="FE90" s="243"/>
      <c r="FF90" s="243"/>
      <c r="FG90" s="243"/>
      <c r="FH90" s="243"/>
      <c r="FI90" s="243"/>
      <c r="FJ90" s="243"/>
      <c r="FK90" s="243"/>
      <c r="FL90" s="243"/>
      <c r="FM90" s="243"/>
      <c r="FN90" s="243"/>
      <c r="FO90" s="243"/>
      <c r="FP90" s="243"/>
      <c r="FQ90" s="243"/>
      <c r="FR90" s="243"/>
      <c r="FS90" s="243"/>
      <c r="FT90" s="243"/>
      <c r="FU90" s="243"/>
      <c r="FV90" s="243"/>
      <c r="FW90" s="243"/>
      <c r="FX90" s="243"/>
      <c r="FY90" s="243"/>
      <c r="FZ90" s="243"/>
      <c r="GA90" s="243"/>
      <c r="GB90" s="243"/>
      <c r="GC90" s="243"/>
      <c r="GD90" s="243"/>
      <c r="GE90" s="243"/>
      <c r="GF90" s="243"/>
      <c r="GG90" s="243"/>
      <c r="GH90" s="243"/>
      <c r="GI90" s="243"/>
      <c r="GJ90" s="243"/>
      <c r="GK90" s="243"/>
      <c r="GL90" s="243"/>
      <c r="GM90" s="243"/>
      <c r="GN90" s="243"/>
      <c r="GO90" s="243"/>
      <c r="GP90" s="243"/>
      <c r="GQ90" s="243"/>
      <c r="GR90" s="243"/>
      <c r="GS90" s="243"/>
      <c r="GT90" s="243"/>
      <c r="GU90" s="243"/>
      <c r="GV90" s="243"/>
      <c r="GW90" s="243"/>
      <c r="GX90" s="243"/>
      <c r="GY90" s="243"/>
      <c r="GZ90" s="243"/>
      <c r="HA90" s="243"/>
      <c r="HB90" s="243"/>
      <c r="HC90" s="243"/>
      <c r="HD90" s="243"/>
      <c r="HE90" s="243"/>
      <c r="HF90" s="243"/>
      <c r="HG90" s="243"/>
      <c r="HH90" s="243"/>
      <c r="HI90" s="243"/>
      <c r="HJ90" s="243"/>
      <c r="HK90" s="243"/>
      <c r="HL90" s="243"/>
      <c r="HM90" s="243"/>
      <c r="HN90" s="243"/>
      <c r="HO90" s="243"/>
      <c r="HP90" s="243"/>
      <c r="HQ90" s="243"/>
      <c r="HR90" s="243"/>
      <c r="HS90" s="243"/>
      <c r="HT90" s="243"/>
      <c r="HU90" s="243"/>
      <c r="HV90" s="243"/>
      <c r="HW90" s="243"/>
      <c r="HX90" s="243"/>
      <c r="HY90" s="243"/>
      <c r="HZ90" s="243"/>
      <c r="IA90" s="243"/>
      <c r="IB90" s="243"/>
      <c r="IC90" s="243"/>
      <c r="ID90" s="243"/>
      <c r="IE90" s="243"/>
      <c r="IF90" s="243"/>
      <c r="IG90" s="243"/>
      <c r="IH90" s="243"/>
      <c r="II90" s="243"/>
      <c r="IJ90" s="243"/>
      <c r="IK90" s="243"/>
      <c r="IL90" s="243"/>
      <c r="IM90" s="243"/>
      <c r="IN90" s="243"/>
      <c r="IO90" s="243"/>
      <c r="IP90" s="243"/>
      <c r="IQ90" s="243"/>
      <c r="IR90" s="243"/>
      <c r="IS90" s="243"/>
      <c r="IT90" s="243"/>
      <c r="IU90" s="243"/>
      <c r="IV90" s="243"/>
      <c r="IW90" s="243"/>
      <c r="IX90" s="243"/>
      <c r="IY90" s="243"/>
      <c r="IZ90" s="243"/>
      <c r="JA90" s="243"/>
      <c r="JB90" s="243"/>
      <c r="JC90" s="243"/>
      <c r="JD90" s="243"/>
      <c r="JE90" s="243"/>
      <c r="JF90" s="243"/>
      <c r="JG90" s="243"/>
      <c r="JH90" s="243"/>
      <c r="JI90" s="243"/>
      <c r="JJ90" s="243"/>
      <c r="JK90" s="243"/>
      <c r="JL90" s="243"/>
      <c r="JM90" s="243"/>
      <c r="JN90" s="243"/>
      <c r="JO90" s="243"/>
      <c r="JP90" s="243"/>
      <c r="JQ90" s="243"/>
      <c r="JR90" s="243"/>
      <c r="JS90" s="243"/>
      <c r="JT90" s="243"/>
      <c r="JU90" s="243"/>
      <c r="JV90" s="243"/>
      <c r="JW90" s="243"/>
      <c r="JX90" s="243"/>
      <c r="JY90" s="243"/>
      <c r="JZ90" s="243"/>
      <c r="KA90" s="243"/>
      <c r="KB90" s="243"/>
      <c r="KC90" s="243"/>
      <c r="KD90" s="243"/>
      <c r="KE90" s="243"/>
      <c r="KF90" s="243"/>
      <c r="KG90" s="243"/>
      <c r="KH90" s="243"/>
      <c r="KI90" s="243"/>
      <c r="KJ90" s="243"/>
      <c r="KK90" s="243"/>
      <c r="KL90" s="243"/>
      <c r="KM90" s="243"/>
      <c r="KN90" s="243"/>
      <c r="KO90" s="243"/>
      <c r="KP90" s="243"/>
      <c r="KQ90" s="243"/>
      <c r="KR90" s="243"/>
      <c r="KS90" s="243"/>
      <c r="KT90" s="243"/>
      <c r="KU90" s="243"/>
      <c r="KV90" s="243"/>
      <c r="KW90" s="243"/>
      <c r="KX90" s="243"/>
      <c r="KY90" s="243"/>
      <c r="KZ90" s="243"/>
      <c r="LA90" s="243"/>
      <c r="LB90" s="243"/>
      <c r="LC90" s="243"/>
      <c r="LD90" s="243"/>
      <c r="LE90" s="243"/>
      <c r="LF90" s="243"/>
      <c r="LG90" s="243"/>
      <c r="LH90" s="243"/>
      <c r="LI90" s="243"/>
      <c r="LJ90" s="243"/>
      <c r="LK90" s="243"/>
      <c r="LL90" s="243"/>
      <c r="LM90" s="243"/>
      <c r="LN90" s="243"/>
      <c r="LO90" s="243"/>
      <c r="LP90" s="243"/>
      <c r="LQ90" s="243"/>
      <c r="LR90" s="243"/>
      <c r="LS90" s="243"/>
      <c r="LT90" s="243"/>
      <c r="LU90" s="243"/>
      <c r="LV90" s="243"/>
      <c r="LW90" s="243"/>
      <c r="LX90" s="243"/>
      <c r="LY90" s="243"/>
      <c r="LZ90" s="243"/>
      <c r="MA90" s="243"/>
      <c r="MB90" s="243"/>
      <c r="MC90" s="243"/>
      <c r="MD90" s="243"/>
      <c r="ME90" s="243"/>
      <c r="MF90" s="243"/>
      <c r="MG90" s="243"/>
      <c r="MH90" s="243"/>
      <c r="MI90" s="243"/>
      <c r="MJ90" s="243"/>
      <c r="MK90" s="243"/>
      <c r="ML90" s="243"/>
      <c r="MM90" s="243"/>
      <c r="MN90" s="243"/>
      <c r="MO90" s="243"/>
      <c r="MP90" s="243"/>
      <c r="MQ90" s="243"/>
      <c r="MR90" s="243"/>
      <c r="MS90" s="243"/>
      <c r="MT90" s="243"/>
      <c r="MU90" s="243"/>
      <c r="MV90" s="243"/>
      <c r="MW90" s="243"/>
      <c r="MX90" s="243"/>
      <c r="MY90" s="243"/>
      <c r="MZ90" s="243"/>
      <c r="NA90" s="243"/>
      <c r="NB90" s="243"/>
      <c r="NC90" s="243"/>
      <c r="ND90" s="243"/>
      <c r="NE90" s="243"/>
      <c r="NF90" s="243"/>
      <c r="NG90" s="243"/>
      <c r="NH90" s="243"/>
      <c r="NI90" s="243"/>
      <c r="NJ90" s="243"/>
      <c r="NK90" s="243"/>
      <c r="NL90" s="243"/>
      <c r="NM90" s="243"/>
      <c r="NN90" s="243"/>
      <c r="NO90" s="243"/>
      <c r="NP90" s="243"/>
      <c r="NQ90" s="243"/>
      <c r="NR90" s="243"/>
      <c r="NS90" s="243"/>
      <c r="NT90" s="243"/>
      <c r="NU90" s="243"/>
      <c r="NV90" s="243"/>
      <c r="NW90" s="243"/>
      <c r="NX90" s="243"/>
      <c r="NY90" s="243"/>
      <c r="NZ90" s="243"/>
      <c r="OA90" s="243"/>
      <c r="OB90" s="243"/>
      <c r="OC90" s="243"/>
      <c r="OD90" s="243"/>
      <c r="OE90" s="243"/>
      <c r="OF90" s="243"/>
      <c r="OG90" s="243"/>
      <c r="OH90" s="243"/>
      <c r="OI90" s="243"/>
      <c r="OJ90" s="243"/>
      <c r="OK90" s="243"/>
      <c r="OL90" s="243"/>
      <c r="OM90" s="243"/>
      <c r="ON90" s="243"/>
      <c r="OO90" s="243"/>
      <c r="OP90" s="243"/>
      <c r="OQ90" s="243"/>
      <c r="OR90" s="243"/>
      <c r="OS90" s="243"/>
      <c r="OT90" s="243"/>
      <c r="OU90" s="243"/>
      <c r="OV90" s="243"/>
      <c r="OW90" s="243"/>
      <c r="OX90" s="243"/>
      <c r="OY90" s="243"/>
      <c r="OZ90" s="243"/>
      <c r="PA90" s="243"/>
      <c r="PB90" s="243"/>
      <c r="PC90" s="243"/>
      <c r="PD90" s="243"/>
      <c r="PE90" s="243"/>
      <c r="PF90" s="243"/>
      <c r="PG90" s="243"/>
      <c r="PH90" s="243"/>
      <c r="PI90" s="243"/>
      <c r="PJ90" s="243"/>
      <c r="PK90" s="243"/>
      <c r="PL90" s="243"/>
      <c r="PM90" s="243"/>
      <c r="PN90" s="243"/>
      <c r="PO90" s="243"/>
      <c r="PP90" s="243"/>
      <c r="PQ90" s="243"/>
      <c r="PR90" s="243"/>
      <c r="PS90" s="243"/>
      <c r="PT90" s="243"/>
      <c r="PU90" s="243"/>
      <c r="PV90" s="243"/>
      <c r="PW90" s="243"/>
      <c r="PX90" s="243"/>
      <c r="PY90" s="243"/>
      <c r="PZ90" s="243"/>
      <c r="QA90" s="243"/>
      <c r="QB90" s="243"/>
      <c r="QC90" s="243"/>
      <c r="QD90" s="243"/>
      <c r="QE90" s="243"/>
      <c r="QF90" s="243"/>
      <c r="QG90" s="243"/>
      <c r="QH90" s="243"/>
      <c r="QI90" s="243"/>
      <c r="QJ90" s="243"/>
      <c r="QK90" s="243"/>
      <c r="QL90" s="243"/>
      <c r="QM90" s="243"/>
      <c r="QN90" s="243"/>
      <c r="QO90" s="243"/>
      <c r="QP90" s="243"/>
      <c r="QQ90" s="243"/>
      <c r="QR90" s="243"/>
      <c r="QS90" s="243"/>
      <c r="QT90" s="243"/>
      <c r="QU90" s="243"/>
      <c r="QV90" s="243"/>
      <c r="QW90" s="243"/>
      <c r="QX90" s="243"/>
      <c r="QY90" s="243"/>
      <c r="QZ90" s="243"/>
      <c r="RA90" s="243"/>
      <c r="RB90" s="243"/>
      <c r="RC90" s="243"/>
      <c r="RD90" s="243"/>
      <c r="RE90" s="243"/>
      <c r="RF90" s="243"/>
      <c r="RG90" s="243"/>
      <c r="RH90" s="243"/>
      <c r="RI90" s="243"/>
      <c r="RJ90" s="243"/>
      <c r="RK90" s="243"/>
      <c r="RL90" s="243"/>
      <c r="RM90" s="243"/>
      <c r="RN90" s="243"/>
      <c r="RO90" s="243"/>
      <c r="RP90" s="243"/>
      <c r="RQ90" s="243"/>
      <c r="RR90" s="243"/>
      <c r="RS90" s="243"/>
      <c r="RT90" s="243"/>
      <c r="RU90" s="243"/>
      <c r="RV90" s="243"/>
      <c r="RW90" s="243"/>
      <c r="RX90" s="243"/>
      <c r="RY90" s="243"/>
      <c r="RZ90" s="243"/>
      <c r="SA90" s="243"/>
      <c r="SB90" s="243"/>
      <c r="SC90" s="243"/>
      <c r="SD90" s="243"/>
      <c r="SE90" s="243"/>
      <c r="SF90" s="243"/>
      <c r="SG90" s="243"/>
      <c r="SH90" s="243"/>
      <c r="SI90" s="243"/>
      <c r="SJ90" s="243"/>
      <c r="SK90" s="243"/>
      <c r="SL90" s="243"/>
      <c r="SM90" s="243"/>
      <c r="SN90" s="243"/>
      <c r="SO90" s="243"/>
      <c r="SP90" s="243"/>
      <c r="SQ90" s="243"/>
      <c r="SR90" s="243"/>
      <c r="SS90" s="243"/>
      <c r="ST90" s="243"/>
      <c r="SU90" s="243"/>
      <c r="SV90" s="243"/>
      <c r="SW90" s="243"/>
      <c r="SX90" s="243"/>
      <c r="SY90" s="243"/>
      <c r="SZ90" s="243"/>
      <c r="TA90" s="243"/>
      <c r="TB90" s="243"/>
      <c r="TC90" s="243"/>
      <c r="TD90" s="243"/>
      <c r="TE90" s="243"/>
      <c r="TF90" s="243"/>
      <c r="TG90" s="243"/>
      <c r="TH90" s="243"/>
      <c r="TI90" s="243"/>
      <c r="TJ90" s="243"/>
      <c r="TK90" s="243"/>
      <c r="TL90" s="243"/>
      <c r="TM90" s="243"/>
      <c r="TN90" s="243"/>
      <c r="TO90" s="243"/>
      <c r="TP90" s="243"/>
      <c r="TQ90" s="243"/>
      <c r="TR90" s="243"/>
      <c r="TS90" s="243"/>
      <c r="TT90" s="243"/>
      <c r="TU90" s="243"/>
      <c r="TV90" s="243"/>
      <c r="TW90" s="243"/>
      <c r="TX90" s="243"/>
      <c r="TY90" s="243"/>
      <c r="TZ90" s="243"/>
      <c r="UA90" s="243"/>
      <c r="UB90" s="243"/>
      <c r="UC90" s="243"/>
      <c r="UD90" s="243"/>
      <c r="UE90" s="243"/>
      <c r="UF90" s="243"/>
    </row>
    <row r="91" spans="1:552" x14ac:dyDescent="0.25">
      <c r="A91" s="252" t="s">
        <v>723</v>
      </c>
      <c r="B91" s="246" t="s">
        <v>715</v>
      </c>
      <c r="C91" s="245" t="s">
        <v>723</v>
      </c>
      <c r="D91" s="55" t="s">
        <v>720</v>
      </c>
      <c r="E91" s="245" t="s">
        <v>665</v>
      </c>
      <c r="F91" s="246" t="s">
        <v>683</v>
      </c>
      <c r="G91" s="245" t="s">
        <v>723</v>
      </c>
      <c r="H91" s="60" t="s">
        <v>471</v>
      </c>
      <c r="I91" s="98"/>
      <c r="J91" s="98"/>
      <c r="K91" s="98"/>
      <c r="L91" s="98"/>
      <c r="M91" s="98"/>
      <c r="N91" s="73" t="s">
        <v>685</v>
      </c>
      <c r="O91" s="73" t="s">
        <v>686</v>
      </c>
      <c r="Q91" s="73" t="s">
        <v>688</v>
      </c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43"/>
      <c r="AY91" s="243"/>
      <c r="AZ91" s="243"/>
      <c r="BA91" s="243"/>
      <c r="BB91" s="243"/>
      <c r="BC91" s="243"/>
      <c r="BD91" s="243"/>
      <c r="BE91" s="243"/>
      <c r="BF91" s="243"/>
      <c r="BG91" s="243"/>
      <c r="BH91" s="243"/>
      <c r="BI91" s="243"/>
      <c r="BJ91" s="243"/>
      <c r="BK91" s="243"/>
      <c r="BL91" s="243"/>
      <c r="BM91" s="243"/>
      <c r="BN91" s="243"/>
      <c r="BO91" s="243"/>
      <c r="BP91" s="243"/>
      <c r="BQ91" s="243"/>
      <c r="BR91" s="243"/>
      <c r="BS91" s="243"/>
      <c r="BT91" s="243"/>
      <c r="BU91" s="243"/>
      <c r="BV91" s="243"/>
      <c r="BW91" s="243"/>
      <c r="BX91" s="243"/>
      <c r="BY91" s="243"/>
      <c r="BZ91" s="243"/>
      <c r="CA91" s="243"/>
      <c r="CB91" s="243"/>
      <c r="CC91" s="243"/>
      <c r="CD91" s="243"/>
      <c r="CE91" s="243"/>
      <c r="CF91" s="243"/>
      <c r="CG91" s="243"/>
      <c r="CH91" s="243"/>
      <c r="CI91" s="243"/>
      <c r="CJ91" s="243"/>
      <c r="CK91" s="243"/>
      <c r="CL91" s="243"/>
      <c r="CM91" s="243"/>
      <c r="CN91" s="243"/>
      <c r="CO91" s="243"/>
      <c r="CP91" s="243"/>
      <c r="CQ91" s="243"/>
      <c r="CR91" s="243"/>
      <c r="CS91" s="243"/>
      <c r="CT91" s="243"/>
      <c r="CU91" s="243"/>
      <c r="CV91" s="243"/>
      <c r="CW91" s="243"/>
      <c r="CX91" s="243"/>
      <c r="CY91" s="243"/>
      <c r="CZ91" s="243"/>
      <c r="DA91" s="243"/>
      <c r="DB91" s="243"/>
      <c r="DC91" s="243"/>
      <c r="DD91" s="243"/>
      <c r="DE91" s="243"/>
      <c r="DF91" s="243"/>
      <c r="DG91" s="243"/>
      <c r="DH91" s="243"/>
      <c r="DI91" s="243"/>
      <c r="DJ91" s="243"/>
      <c r="DK91" s="243"/>
      <c r="DL91" s="243"/>
      <c r="DM91" s="243"/>
      <c r="DN91" s="243"/>
      <c r="DO91" s="243"/>
      <c r="DP91" s="243"/>
      <c r="DQ91" s="243"/>
      <c r="DR91" s="243"/>
      <c r="DS91" s="243"/>
      <c r="DT91" s="243"/>
      <c r="DU91" s="243"/>
      <c r="DV91" s="243"/>
      <c r="DW91" s="243"/>
      <c r="DX91" s="243"/>
      <c r="DY91" s="243"/>
      <c r="DZ91" s="243"/>
      <c r="EA91" s="243"/>
      <c r="EB91" s="243"/>
      <c r="EC91" s="243"/>
      <c r="ED91" s="243"/>
      <c r="EE91" s="243"/>
      <c r="EF91" s="243"/>
      <c r="EG91" s="243"/>
      <c r="EH91" s="243"/>
      <c r="EI91" s="243"/>
      <c r="EJ91" s="243"/>
      <c r="EK91" s="243"/>
      <c r="EL91" s="243"/>
      <c r="EM91" s="243"/>
      <c r="EN91" s="243"/>
      <c r="EO91" s="243"/>
      <c r="EP91" s="243"/>
      <c r="EQ91" s="243"/>
      <c r="ER91" s="243"/>
      <c r="ES91" s="243"/>
      <c r="ET91" s="243"/>
      <c r="EU91" s="243"/>
      <c r="EV91" s="243"/>
      <c r="EW91" s="243"/>
      <c r="EX91" s="243"/>
      <c r="EY91" s="243"/>
      <c r="EZ91" s="243"/>
      <c r="FA91" s="243"/>
      <c r="FB91" s="243"/>
      <c r="FC91" s="243"/>
      <c r="FD91" s="243"/>
      <c r="FE91" s="243"/>
      <c r="FF91" s="243"/>
      <c r="FG91" s="243"/>
      <c r="FH91" s="243"/>
      <c r="FI91" s="243"/>
      <c r="FJ91" s="243"/>
      <c r="FK91" s="243"/>
      <c r="FL91" s="243"/>
      <c r="FM91" s="243"/>
      <c r="FN91" s="243"/>
      <c r="FO91" s="243"/>
      <c r="FP91" s="243"/>
      <c r="FQ91" s="243"/>
      <c r="FR91" s="243"/>
      <c r="FS91" s="243"/>
      <c r="FT91" s="243"/>
      <c r="FU91" s="243"/>
      <c r="FV91" s="243"/>
      <c r="FW91" s="243"/>
      <c r="FX91" s="243"/>
      <c r="FY91" s="243"/>
      <c r="FZ91" s="243"/>
      <c r="GA91" s="243"/>
      <c r="GB91" s="243"/>
      <c r="GC91" s="243"/>
      <c r="GD91" s="243"/>
      <c r="GE91" s="243"/>
      <c r="GF91" s="243"/>
      <c r="GG91" s="243"/>
      <c r="GH91" s="243"/>
      <c r="GI91" s="243"/>
      <c r="GJ91" s="243"/>
      <c r="GK91" s="243"/>
      <c r="GL91" s="243"/>
      <c r="GM91" s="243"/>
      <c r="GN91" s="243"/>
      <c r="GO91" s="243"/>
      <c r="GP91" s="243"/>
      <c r="GQ91" s="243"/>
      <c r="GR91" s="243"/>
      <c r="GS91" s="243"/>
      <c r="GT91" s="243"/>
      <c r="GU91" s="243"/>
      <c r="GV91" s="243"/>
      <c r="GW91" s="243"/>
      <c r="GX91" s="243"/>
      <c r="GY91" s="243"/>
      <c r="GZ91" s="243"/>
      <c r="HA91" s="243"/>
      <c r="HB91" s="243"/>
      <c r="HC91" s="243"/>
      <c r="HD91" s="243"/>
      <c r="HE91" s="243"/>
      <c r="HF91" s="243"/>
      <c r="HG91" s="243"/>
      <c r="HH91" s="243"/>
      <c r="HI91" s="243"/>
      <c r="HJ91" s="243"/>
      <c r="HK91" s="243"/>
      <c r="HL91" s="243"/>
      <c r="HM91" s="243"/>
      <c r="HN91" s="243"/>
      <c r="HO91" s="243"/>
      <c r="HP91" s="243"/>
      <c r="HQ91" s="243"/>
      <c r="HR91" s="243"/>
      <c r="HS91" s="243"/>
      <c r="HT91" s="243"/>
      <c r="HU91" s="243"/>
      <c r="HV91" s="243"/>
      <c r="HW91" s="243"/>
      <c r="HX91" s="243"/>
      <c r="HY91" s="243"/>
      <c r="HZ91" s="243"/>
      <c r="IA91" s="243"/>
      <c r="IB91" s="243"/>
      <c r="IC91" s="243"/>
      <c r="ID91" s="243"/>
      <c r="IE91" s="243"/>
      <c r="IF91" s="243"/>
      <c r="IG91" s="243"/>
      <c r="IH91" s="243"/>
      <c r="II91" s="243"/>
      <c r="IJ91" s="243"/>
      <c r="IK91" s="243"/>
      <c r="IL91" s="243"/>
      <c r="IM91" s="243"/>
      <c r="IN91" s="243"/>
      <c r="IO91" s="243"/>
      <c r="IP91" s="243"/>
      <c r="IQ91" s="243"/>
      <c r="IR91" s="243"/>
      <c r="IS91" s="243"/>
      <c r="IT91" s="243"/>
      <c r="IU91" s="243"/>
      <c r="IV91" s="243"/>
      <c r="IW91" s="243"/>
      <c r="IX91" s="243"/>
      <c r="IY91" s="243"/>
      <c r="IZ91" s="243"/>
      <c r="JA91" s="243"/>
      <c r="JB91" s="243"/>
      <c r="JC91" s="243"/>
      <c r="JD91" s="243"/>
      <c r="JE91" s="243"/>
      <c r="JF91" s="243"/>
      <c r="JG91" s="243"/>
      <c r="JH91" s="243"/>
      <c r="JI91" s="243"/>
      <c r="JJ91" s="243"/>
      <c r="JK91" s="243"/>
      <c r="JL91" s="243"/>
      <c r="JM91" s="243"/>
      <c r="JN91" s="243"/>
      <c r="JO91" s="243"/>
      <c r="JP91" s="243"/>
      <c r="JQ91" s="243"/>
      <c r="JR91" s="243"/>
      <c r="JS91" s="243"/>
      <c r="JT91" s="243"/>
      <c r="JU91" s="243"/>
      <c r="JV91" s="243"/>
      <c r="JW91" s="243"/>
      <c r="JX91" s="243"/>
      <c r="JY91" s="243"/>
      <c r="JZ91" s="243"/>
      <c r="KA91" s="243"/>
      <c r="KB91" s="243"/>
      <c r="KC91" s="243"/>
      <c r="KD91" s="243"/>
      <c r="KE91" s="243"/>
      <c r="KF91" s="243"/>
      <c r="KG91" s="243"/>
      <c r="KH91" s="243"/>
      <c r="KI91" s="243"/>
      <c r="KJ91" s="243"/>
      <c r="KK91" s="243"/>
      <c r="KL91" s="243"/>
      <c r="KM91" s="243"/>
      <c r="KN91" s="243"/>
      <c r="KO91" s="243"/>
      <c r="KP91" s="243"/>
      <c r="KQ91" s="243"/>
      <c r="KR91" s="243"/>
      <c r="KS91" s="243"/>
      <c r="KT91" s="243"/>
      <c r="KU91" s="243"/>
      <c r="KV91" s="243"/>
      <c r="KW91" s="243"/>
      <c r="KX91" s="243"/>
      <c r="KY91" s="243"/>
      <c r="KZ91" s="243"/>
      <c r="LA91" s="243"/>
      <c r="LB91" s="243"/>
      <c r="LC91" s="243"/>
      <c r="LD91" s="243"/>
      <c r="LE91" s="243"/>
      <c r="LF91" s="243"/>
      <c r="LG91" s="243"/>
      <c r="LH91" s="243"/>
      <c r="LI91" s="243"/>
      <c r="LJ91" s="243"/>
      <c r="LK91" s="243"/>
      <c r="LL91" s="243"/>
      <c r="LM91" s="243"/>
      <c r="LN91" s="243"/>
      <c r="LO91" s="243"/>
      <c r="LP91" s="243"/>
      <c r="LQ91" s="243"/>
      <c r="LR91" s="243"/>
      <c r="LS91" s="243"/>
      <c r="LT91" s="243"/>
      <c r="LU91" s="243"/>
      <c r="LV91" s="243"/>
      <c r="LW91" s="243"/>
      <c r="LX91" s="243"/>
      <c r="LY91" s="243"/>
      <c r="LZ91" s="243"/>
      <c r="MA91" s="243"/>
      <c r="MB91" s="243"/>
      <c r="MC91" s="243"/>
      <c r="MD91" s="243"/>
      <c r="ME91" s="243"/>
      <c r="MF91" s="243"/>
      <c r="MG91" s="243"/>
      <c r="MH91" s="243"/>
      <c r="MI91" s="243"/>
      <c r="MJ91" s="243"/>
      <c r="MK91" s="243"/>
      <c r="ML91" s="243"/>
      <c r="MM91" s="243"/>
      <c r="MN91" s="243"/>
      <c r="MO91" s="243"/>
      <c r="MP91" s="243"/>
      <c r="MQ91" s="243"/>
      <c r="MR91" s="243"/>
      <c r="MS91" s="243"/>
      <c r="MT91" s="243"/>
      <c r="MU91" s="243"/>
      <c r="MV91" s="243"/>
      <c r="MW91" s="243"/>
      <c r="MX91" s="243"/>
      <c r="MY91" s="243"/>
      <c r="MZ91" s="243"/>
      <c r="NA91" s="243"/>
      <c r="NB91" s="243"/>
      <c r="NC91" s="243"/>
      <c r="ND91" s="243"/>
      <c r="NE91" s="243"/>
      <c r="NF91" s="243"/>
      <c r="NG91" s="243"/>
      <c r="NH91" s="243"/>
      <c r="NI91" s="243"/>
      <c r="NJ91" s="243"/>
      <c r="NK91" s="243"/>
      <c r="NL91" s="243"/>
      <c r="NM91" s="243"/>
      <c r="NN91" s="243"/>
      <c r="NO91" s="243"/>
      <c r="NP91" s="243"/>
      <c r="NQ91" s="243"/>
      <c r="NR91" s="243"/>
      <c r="NS91" s="243"/>
      <c r="NT91" s="243"/>
      <c r="NU91" s="243"/>
      <c r="NV91" s="243"/>
      <c r="NW91" s="243"/>
      <c r="NX91" s="243"/>
      <c r="NY91" s="243"/>
      <c r="NZ91" s="243"/>
      <c r="OA91" s="243"/>
      <c r="OB91" s="243"/>
      <c r="OC91" s="243"/>
      <c r="OD91" s="243"/>
      <c r="OE91" s="243"/>
      <c r="OF91" s="243"/>
      <c r="OG91" s="243"/>
      <c r="OH91" s="243"/>
      <c r="OI91" s="243"/>
      <c r="OJ91" s="243"/>
      <c r="OK91" s="243"/>
      <c r="OL91" s="243"/>
      <c r="OM91" s="243"/>
      <c r="ON91" s="243"/>
      <c r="OO91" s="243"/>
      <c r="OP91" s="243"/>
      <c r="OQ91" s="243"/>
      <c r="OR91" s="243"/>
      <c r="OS91" s="243"/>
      <c r="OT91" s="243"/>
      <c r="OU91" s="243"/>
      <c r="OV91" s="243"/>
      <c r="OW91" s="243"/>
      <c r="OX91" s="243"/>
      <c r="OY91" s="243"/>
      <c r="OZ91" s="243"/>
      <c r="PA91" s="243"/>
      <c r="PB91" s="243"/>
      <c r="PC91" s="243"/>
      <c r="PD91" s="243"/>
      <c r="PE91" s="243"/>
      <c r="PF91" s="243"/>
      <c r="PG91" s="243"/>
      <c r="PH91" s="243"/>
      <c r="PI91" s="243"/>
      <c r="PJ91" s="243"/>
      <c r="PK91" s="243"/>
      <c r="PL91" s="243"/>
      <c r="PM91" s="243"/>
      <c r="PN91" s="243"/>
      <c r="PO91" s="243"/>
      <c r="PP91" s="243"/>
      <c r="PQ91" s="243"/>
      <c r="PR91" s="243"/>
      <c r="PS91" s="243"/>
      <c r="PT91" s="243"/>
      <c r="PU91" s="243"/>
      <c r="PV91" s="243"/>
      <c r="PW91" s="243"/>
      <c r="PX91" s="243"/>
      <c r="PY91" s="243"/>
      <c r="PZ91" s="243"/>
      <c r="QA91" s="243"/>
      <c r="QB91" s="243"/>
      <c r="QC91" s="243"/>
      <c r="QD91" s="243"/>
      <c r="QE91" s="243"/>
      <c r="QF91" s="243"/>
      <c r="QG91" s="243"/>
      <c r="QH91" s="243"/>
      <c r="QI91" s="243"/>
      <c r="QJ91" s="243"/>
      <c r="QK91" s="243"/>
      <c r="QL91" s="243"/>
      <c r="QM91" s="243"/>
      <c r="QN91" s="243"/>
      <c r="QO91" s="243"/>
      <c r="QP91" s="243"/>
      <c r="QQ91" s="243"/>
      <c r="QR91" s="243"/>
      <c r="QS91" s="243"/>
      <c r="QT91" s="243"/>
      <c r="QU91" s="243"/>
      <c r="QV91" s="243"/>
      <c r="QW91" s="243"/>
      <c r="QX91" s="243"/>
      <c r="QY91" s="243"/>
      <c r="QZ91" s="243"/>
      <c r="RA91" s="243"/>
      <c r="RB91" s="243"/>
      <c r="RC91" s="243"/>
      <c r="RD91" s="243"/>
      <c r="RE91" s="243"/>
      <c r="RF91" s="243"/>
      <c r="RG91" s="243"/>
      <c r="RH91" s="243"/>
      <c r="RI91" s="243"/>
      <c r="RJ91" s="243"/>
      <c r="RK91" s="243"/>
      <c r="RL91" s="243"/>
      <c r="RM91" s="243"/>
      <c r="RN91" s="243"/>
      <c r="RO91" s="243"/>
      <c r="RP91" s="243"/>
      <c r="RQ91" s="243"/>
      <c r="RR91" s="243"/>
      <c r="RS91" s="243"/>
      <c r="RT91" s="243"/>
      <c r="RU91" s="243"/>
      <c r="RV91" s="243"/>
      <c r="RW91" s="243"/>
      <c r="RX91" s="243"/>
      <c r="RY91" s="243"/>
      <c r="RZ91" s="243"/>
      <c r="SA91" s="243"/>
      <c r="SB91" s="243"/>
      <c r="SC91" s="243"/>
      <c r="SD91" s="243"/>
      <c r="SE91" s="243"/>
      <c r="SF91" s="243"/>
      <c r="SG91" s="243"/>
      <c r="SH91" s="243"/>
      <c r="SI91" s="243"/>
      <c r="SJ91" s="243"/>
      <c r="SK91" s="243"/>
      <c r="SL91" s="243"/>
      <c r="SM91" s="243"/>
      <c r="SN91" s="243"/>
      <c r="SO91" s="243"/>
      <c r="SP91" s="243"/>
      <c r="SQ91" s="243"/>
      <c r="SR91" s="243"/>
      <c r="SS91" s="243"/>
      <c r="ST91" s="243"/>
      <c r="SU91" s="243"/>
      <c r="SV91" s="243"/>
      <c r="SW91" s="243"/>
      <c r="SX91" s="243"/>
      <c r="SY91" s="243"/>
      <c r="SZ91" s="243"/>
      <c r="TA91" s="243"/>
      <c r="TB91" s="243"/>
      <c r="TC91" s="243"/>
      <c r="TD91" s="243"/>
      <c r="TE91" s="243"/>
      <c r="TF91" s="243"/>
      <c r="TG91" s="243"/>
      <c r="TH91" s="243"/>
      <c r="TI91" s="243"/>
      <c r="TJ91" s="243"/>
      <c r="TK91" s="243"/>
      <c r="TL91" s="243"/>
      <c r="TM91" s="243"/>
      <c r="TN91" s="243"/>
      <c r="TO91" s="243"/>
      <c r="TP91" s="243"/>
      <c r="TQ91" s="243"/>
      <c r="TR91" s="243"/>
      <c r="TS91" s="243"/>
      <c r="TT91" s="243"/>
      <c r="TU91" s="243"/>
      <c r="TV91" s="243"/>
      <c r="TW91" s="243"/>
      <c r="TX91" s="243"/>
      <c r="TY91" s="243"/>
      <c r="TZ91" s="243"/>
      <c r="UA91" s="243"/>
      <c r="UB91" s="243"/>
      <c r="UC91" s="243"/>
      <c r="UD91" s="243"/>
      <c r="UE91" s="243"/>
      <c r="UF91" s="243"/>
    </row>
    <row r="92" spans="1:552" s="242" customFormat="1" x14ac:dyDescent="0.25">
      <c r="A92" s="253" t="s">
        <v>724</v>
      </c>
      <c r="B92" s="249" t="s">
        <v>725</v>
      </c>
      <c r="C92" s="248" t="s">
        <v>724</v>
      </c>
      <c r="D92" s="56" t="s">
        <v>727</v>
      </c>
      <c r="E92" s="248" t="s">
        <v>724</v>
      </c>
      <c r="F92" s="249" t="s">
        <v>684</v>
      </c>
      <c r="G92" s="248" t="s">
        <v>724</v>
      </c>
      <c r="H92" s="112" t="s">
        <v>473</v>
      </c>
      <c r="I92" s="98"/>
      <c r="J92" s="98"/>
      <c r="K92" s="98"/>
      <c r="L92" s="98"/>
      <c r="M92" s="98"/>
      <c r="N92" s="243"/>
      <c r="O92" s="241" t="s">
        <v>686</v>
      </c>
      <c r="P92" s="241" t="s">
        <v>689</v>
      </c>
      <c r="Q92" s="241" t="s">
        <v>688</v>
      </c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43"/>
      <c r="AY92" s="243"/>
      <c r="AZ92" s="243"/>
      <c r="BA92" s="243"/>
      <c r="BB92" s="243"/>
      <c r="BC92" s="243"/>
      <c r="BD92" s="243"/>
      <c r="BE92" s="243"/>
      <c r="BF92" s="243"/>
      <c r="BG92" s="243"/>
      <c r="BH92" s="243"/>
      <c r="BI92" s="243"/>
      <c r="BJ92" s="243"/>
      <c r="BK92" s="243"/>
      <c r="BL92" s="243"/>
      <c r="BM92" s="243"/>
      <c r="BN92" s="243"/>
      <c r="BO92" s="243"/>
      <c r="BP92" s="243"/>
      <c r="BQ92" s="243"/>
      <c r="BR92" s="243"/>
      <c r="BS92" s="243"/>
      <c r="BT92" s="243"/>
      <c r="BU92" s="243"/>
      <c r="BV92" s="243"/>
      <c r="BW92" s="243"/>
      <c r="BX92" s="243"/>
      <c r="BY92" s="243"/>
      <c r="BZ92" s="243"/>
      <c r="CA92" s="243"/>
      <c r="CB92" s="243"/>
      <c r="CC92" s="243"/>
      <c r="CD92" s="243"/>
      <c r="CE92" s="243"/>
      <c r="CF92" s="243"/>
      <c r="CG92" s="243"/>
      <c r="CH92" s="243"/>
      <c r="CI92" s="243"/>
      <c r="CJ92" s="243"/>
      <c r="CK92" s="243"/>
      <c r="CL92" s="243"/>
      <c r="CM92" s="243"/>
      <c r="CN92" s="243"/>
      <c r="CO92" s="243"/>
      <c r="CP92" s="243"/>
      <c r="CQ92" s="243"/>
      <c r="CR92" s="243"/>
      <c r="CS92" s="243"/>
      <c r="CT92" s="243"/>
      <c r="CU92" s="243"/>
      <c r="CV92" s="243"/>
      <c r="CW92" s="243"/>
      <c r="CX92" s="243"/>
      <c r="CY92" s="243"/>
      <c r="CZ92" s="243"/>
      <c r="DA92" s="243"/>
      <c r="DB92" s="243"/>
      <c r="DC92" s="243"/>
      <c r="DD92" s="243"/>
      <c r="DE92" s="243"/>
      <c r="DF92" s="243"/>
      <c r="DG92" s="243"/>
      <c r="DH92" s="243"/>
      <c r="DI92" s="243"/>
      <c r="DJ92" s="243"/>
      <c r="DK92" s="243"/>
      <c r="DL92" s="243"/>
      <c r="DM92" s="243"/>
      <c r="DN92" s="243"/>
      <c r="DO92" s="243"/>
      <c r="DP92" s="243"/>
      <c r="DQ92" s="243"/>
      <c r="DR92" s="243"/>
      <c r="DS92" s="243"/>
      <c r="DT92" s="243"/>
      <c r="DU92" s="243"/>
      <c r="DV92" s="243"/>
      <c r="DW92" s="243"/>
      <c r="DX92" s="243"/>
      <c r="DY92" s="243"/>
      <c r="DZ92" s="243"/>
      <c r="EA92" s="243"/>
      <c r="EB92" s="243"/>
      <c r="EC92" s="243"/>
      <c r="ED92" s="243"/>
      <c r="EE92" s="243"/>
      <c r="EF92" s="243"/>
      <c r="EG92" s="243"/>
      <c r="EH92" s="243"/>
      <c r="EI92" s="243"/>
      <c r="EJ92" s="243"/>
      <c r="EK92" s="243"/>
      <c r="EL92" s="243"/>
      <c r="EM92" s="243"/>
      <c r="EN92" s="243"/>
      <c r="EO92" s="243"/>
      <c r="EP92" s="243"/>
      <c r="EQ92" s="243"/>
      <c r="ER92" s="243"/>
      <c r="ES92" s="243"/>
      <c r="ET92" s="243"/>
      <c r="EU92" s="243"/>
      <c r="EV92" s="243"/>
      <c r="EW92" s="243"/>
      <c r="EX92" s="243"/>
      <c r="EY92" s="243"/>
      <c r="EZ92" s="243"/>
      <c r="FA92" s="243"/>
      <c r="FB92" s="243"/>
      <c r="FC92" s="243"/>
      <c r="FD92" s="243"/>
      <c r="FE92" s="243"/>
      <c r="FF92" s="243"/>
      <c r="FG92" s="243"/>
      <c r="FH92" s="243"/>
      <c r="FI92" s="243"/>
      <c r="FJ92" s="243"/>
      <c r="FK92" s="243"/>
      <c r="FL92" s="243"/>
      <c r="FM92" s="243"/>
      <c r="FN92" s="243"/>
      <c r="FO92" s="243"/>
      <c r="FP92" s="243"/>
      <c r="FQ92" s="243"/>
      <c r="FR92" s="243"/>
      <c r="FS92" s="243"/>
      <c r="FT92" s="243"/>
      <c r="FU92" s="243"/>
      <c r="FV92" s="243"/>
      <c r="FW92" s="243"/>
      <c r="FX92" s="243"/>
      <c r="FY92" s="243"/>
      <c r="FZ92" s="243"/>
      <c r="GA92" s="243"/>
      <c r="GB92" s="243"/>
      <c r="GC92" s="243"/>
      <c r="GD92" s="243"/>
      <c r="GE92" s="243"/>
      <c r="GF92" s="243"/>
      <c r="GG92" s="243"/>
      <c r="GH92" s="243"/>
      <c r="GI92" s="243"/>
      <c r="GJ92" s="243"/>
      <c r="GK92" s="243"/>
      <c r="GL92" s="243"/>
      <c r="GM92" s="243"/>
      <c r="GN92" s="243"/>
      <c r="GO92" s="243"/>
      <c r="GP92" s="243"/>
      <c r="GQ92" s="243"/>
      <c r="GR92" s="243"/>
      <c r="GS92" s="243"/>
      <c r="GT92" s="243"/>
      <c r="GU92" s="243"/>
      <c r="GV92" s="243"/>
      <c r="GW92" s="243"/>
      <c r="GX92" s="243"/>
      <c r="GY92" s="243"/>
      <c r="GZ92" s="243"/>
      <c r="HA92" s="243"/>
      <c r="HB92" s="243"/>
      <c r="HC92" s="243"/>
      <c r="HD92" s="243"/>
      <c r="HE92" s="243"/>
      <c r="HF92" s="243"/>
      <c r="HG92" s="243"/>
      <c r="HH92" s="243"/>
      <c r="HI92" s="243"/>
      <c r="HJ92" s="243"/>
      <c r="HK92" s="243"/>
      <c r="HL92" s="243"/>
      <c r="HM92" s="243"/>
      <c r="HN92" s="243"/>
      <c r="HO92" s="243"/>
      <c r="HP92" s="243"/>
      <c r="HQ92" s="243"/>
      <c r="HR92" s="243"/>
      <c r="HS92" s="243"/>
      <c r="HT92" s="243"/>
      <c r="HU92" s="243"/>
      <c r="HV92" s="243"/>
      <c r="HW92" s="243"/>
      <c r="HX92" s="243"/>
      <c r="HY92" s="243"/>
      <c r="HZ92" s="243"/>
      <c r="IA92" s="243"/>
      <c r="IB92" s="243"/>
      <c r="IC92" s="243"/>
      <c r="ID92" s="243"/>
      <c r="IE92" s="243"/>
      <c r="IF92" s="243"/>
      <c r="IG92" s="243"/>
      <c r="IH92" s="243"/>
      <c r="II92" s="243"/>
      <c r="IJ92" s="243"/>
      <c r="IK92" s="243"/>
      <c r="IL92" s="243"/>
      <c r="IM92" s="243"/>
      <c r="IN92" s="243"/>
      <c r="IO92" s="243"/>
      <c r="IP92" s="243"/>
      <c r="IQ92" s="243"/>
      <c r="IR92" s="243"/>
      <c r="IS92" s="243"/>
      <c r="IT92" s="243"/>
      <c r="IU92" s="243"/>
      <c r="IV92" s="243"/>
      <c r="IW92" s="243"/>
      <c r="IX92" s="243"/>
      <c r="IY92" s="243"/>
      <c r="IZ92" s="243"/>
      <c r="JA92" s="243"/>
      <c r="JB92" s="243"/>
      <c r="JC92" s="243"/>
      <c r="JD92" s="243"/>
      <c r="JE92" s="243"/>
      <c r="JF92" s="243"/>
      <c r="JG92" s="243"/>
      <c r="JH92" s="243"/>
      <c r="JI92" s="243"/>
      <c r="JJ92" s="243"/>
      <c r="JK92" s="243"/>
      <c r="JL92" s="243"/>
      <c r="JM92" s="243"/>
      <c r="JN92" s="243"/>
      <c r="JO92" s="243"/>
      <c r="JP92" s="243"/>
      <c r="JQ92" s="243"/>
      <c r="JR92" s="243"/>
      <c r="JS92" s="243"/>
      <c r="JT92" s="243"/>
      <c r="JU92" s="243"/>
      <c r="JV92" s="243"/>
      <c r="JW92" s="243"/>
      <c r="JX92" s="243"/>
      <c r="JY92" s="243"/>
      <c r="JZ92" s="243"/>
      <c r="KA92" s="243"/>
      <c r="KB92" s="243"/>
      <c r="KC92" s="243"/>
      <c r="KD92" s="243"/>
      <c r="KE92" s="243"/>
      <c r="KF92" s="243"/>
      <c r="KG92" s="243"/>
      <c r="KH92" s="243"/>
      <c r="KI92" s="243"/>
      <c r="KJ92" s="243"/>
      <c r="KK92" s="243"/>
      <c r="KL92" s="243"/>
      <c r="KM92" s="243"/>
      <c r="KN92" s="243"/>
      <c r="KO92" s="243"/>
      <c r="KP92" s="243"/>
      <c r="KQ92" s="243"/>
      <c r="KR92" s="243"/>
      <c r="KS92" s="243"/>
      <c r="KT92" s="243"/>
      <c r="KU92" s="243"/>
      <c r="KV92" s="243"/>
      <c r="KW92" s="243"/>
      <c r="KX92" s="243"/>
      <c r="KY92" s="243"/>
      <c r="KZ92" s="243"/>
      <c r="LA92" s="243"/>
      <c r="LB92" s="243"/>
      <c r="LC92" s="243"/>
      <c r="LD92" s="243"/>
      <c r="LE92" s="243"/>
      <c r="LF92" s="243"/>
      <c r="LG92" s="243"/>
      <c r="LH92" s="243"/>
      <c r="LI92" s="243"/>
      <c r="LJ92" s="243"/>
      <c r="LK92" s="243"/>
      <c r="LL92" s="243"/>
      <c r="LM92" s="243"/>
      <c r="LN92" s="243"/>
      <c r="LO92" s="243"/>
      <c r="LP92" s="243"/>
      <c r="LQ92" s="243"/>
      <c r="LR92" s="243"/>
      <c r="LS92" s="243"/>
      <c r="LT92" s="243"/>
      <c r="LU92" s="243"/>
      <c r="LV92" s="243"/>
      <c r="LW92" s="243"/>
      <c r="LX92" s="243"/>
      <c r="LY92" s="243"/>
      <c r="LZ92" s="243"/>
      <c r="MA92" s="243"/>
      <c r="MB92" s="243"/>
      <c r="MC92" s="243"/>
      <c r="MD92" s="243"/>
      <c r="ME92" s="243"/>
      <c r="MF92" s="243"/>
      <c r="MG92" s="243"/>
      <c r="MH92" s="243"/>
      <c r="MI92" s="243"/>
      <c r="MJ92" s="243"/>
      <c r="MK92" s="243"/>
      <c r="ML92" s="243"/>
      <c r="MM92" s="243"/>
      <c r="MN92" s="243"/>
      <c r="MO92" s="243"/>
      <c r="MP92" s="243"/>
      <c r="MQ92" s="243"/>
      <c r="MR92" s="243"/>
      <c r="MS92" s="243"/>
      <c r="MT92" s="243"/>
      <c r="MU92" s="243"/>
      <c r="MV92" s="243"/>
      <c r="MW92" s="243"/>
      <c r="MX92" s="243"/>
      <c r="MY92" s="243"/>
      <c r="MZ92" s="243"/>
      <c r="NA92" s="243"/>
      <c r="NB92" s="243"/>
      <c r="NC92" s="243"/>
      <c r="ND92" s="243"/>
      <c r="NE92" s="243"/>
      <c r="NF92" s="243"/>
      <c r="NG92" s="243"/>
      <c r="NH92" s="243"/>
      <c r="NI92" s="243"/>
      <c r="NJ92" s="243"/>
      <c r="NK92" s="243"/>
      <c r="NL92" s="243"/>
      <c r="NM92" s="243"/>
      <c r="NN92" s="243"/>
      <c r="NO92" s="243"/>
      <c r="NP92" s="243"/>
      <c r="NQ92" s="243"/>
      <c r="NR92" s="243"/>
      <c r="NS92" s="243"/>
      <c r="NT92" s="243"/>
      <c r="NU92" s="243"/>
      <c r="NV92" s="243"/>
      <c r="NW92" s="243"/>
      <c r="NX92" s="243"/>
      <c r="NY92" s="243"/>
      <c r="NZ92" s="243"/>
      <c r="OA92" s="243"/>
      <c r="OB92" s="243"/>
      <c r="OC92" s="243"/>
      <c r="OD92" s="243"/>
      <c r="OE92" s="243"/>
      <c r="OF92" s="243"/>
      <c r="OG92" s="243"/>
      <c r="OH92" s="243"/>
      <c r="OI92" s="243"/>
      <c r="OJ92" s="243"/>
      <c r="OK92" s="243"/>
      <c r="OL92" s="243"/>
      <c r="OM92" s="243"/>
      <c r="ON92" s="243"/>
      <c r="OO92" s="243"/>
      <c r="OP92" s="243"/>
      <c r="OQ92" s="243"/>
      <c r="OR92" s="243"/>
      <c r="OS92" s="243"/>
      <c r="OT92" s="243"/>
      <c r="OU92" s="243"/>
      <c r="OV92" s="243"/>
      <c r="OW92" s="243"/>
      <c r="OX92" s="243"/>
      <c r="OY92" s="243"/>
      <c r="OZ92" s="243"/>
      <c r="PA92" s="243"/>
      <c r="PB92" s="243"/>
      <c r="PC92" s="243"/>
      <c r="PD92" s="243"/>
      <c r="PE92" s="243"/>
      <c r="PF92" s="243"/>
      <c r="PG92" s="243"/>
      <c r="PH92" s="243"/>
      <c r="PI92" s="243"/>
      <c r="PJ92" s="243"/>
      <c r="PK92" s="243"/>
      <c r="PL92" s="243"/>
      <c r="PM92" s="243"/>
      <c r="PN92" s="243"/>
      <c r="PO92" s="243"/>
      <c r="PP92" s="243"/>
      <c r="PQ92" s="243"/>
      <c r="PR92" s="243"/>
      <c r="PS92" s="243"/>
      <c r="PT92" s="243"/>
      <c r="PU92" s="243"/>
      <c r="PV92" s="243"/>
      <c r="PW92" s="243"/>
      <c r="PX92" s="243"/>
      <c r="PY92" s="243"/>
      <c r="PZ92" s="243"/>
      <c r="QA92" s="243"/>
      <c r="QB92" s="243"/>
      <c r="QC92" s="243"/>
      <c r="QD92" s="243"/>
      <c r="QE92" s="243"/>
      <c r="QF92" s="243"/>
      <c r="QG92" s="243"/>
      <c r="QH92" s="243"/>
      <c r="QI92" s="243"/>
      <c r="QJ92" s="243"/>
      <c r="QK92" s="243"/>
      <c r="QL92" s="243"/>
      <c r="QM92" s="243"/>
      <c r="QN92" s="243"/>
      <c r="QO92" s="243"/>
      <c r="QP92" s="243"/>
      <c r="QQ92" s="243"/>
      <c r="QR92" s="243"/>
      <c r="QS92" s="243"/>
      <c r="QT92" s="243"/>
      <c r="QU92" s="243"/>
      <c r="QV92" s="243"/>
      <c r="QW92" s="243"/>
      <c r="QX92" s="243"/>
      <c r="QY92" s="243"/>
      <c r="QZ92" s="243"/>
      <c r="RA92" s="243"/>
      <c r="RB92" s="243"/>
      <c r="RC92" s="243"/>
      <c r="RD92" s="243"/>
      <c r="RE92" s="243"/>
      <c r="RF92" s="243"/>
      <c r="RG92" s="243"/>
      <c r="RH92" s="243"/>
      <c r="RI92" s="243"/>
      <c r="RJ92" s="243"/>
      <c r="RK92" s="243"/>
      <c r="RL92" s="243"/>
      <c r="RM92" s="243"/>
      <c r="RN92" s="243"/>
      <c r="RO92" s="243"/>
      <c r="RP92" s="243"/>
      <c r="RQ92" s="243"/>
      <c r="RR92" s="243"/>
      <c r="RS92" s="243"/>
      <c r="RT92" s="243"/>
      <c r="RU92" s="243"/>
      <c r="RV92" s="243"/>
      <c r="RW92" s="243"/>
      <c r="RX92" s="243"/>
      <c r="RY92" s="243"/>
      <c r="RZ92" s="243"/>
      <c r="SA92" s="243"/>
      <c r="SB92" s="243"/>
      <c r="SC92" s="243"/>
      <c r="SD92" s="243"/>
      <c r="SE92" s="243"/>
      <c r="SF92" s="243"/>
      <c r="SG92" s="243"/>
      <c r="SH92" s="243"/>
      <c r="SI92" s="243"/>
      <c r="SJ92" s="243"/>
      <c r="SK92" s="243"/>
      <c r="SL92" s="243"/>
      <c r="SM92" s="243"/>
      <c r="SN92" s="243"/>
      <c r="SO92" s="243"/>
      <c r="SP92" s="243"/>
      <c r="SQ92" s="243"/>
      <c r="SR92" s="243"/>
      <c r="SS92" s="243"/>
      <c r="ST92" s="243"/>
      <c r="SU92" s="243"/>
      <c r="SV92" s="243"/>
      <c r="SW92" s="243"/>
      <c r="SX92" s="243"/>
      <c r="SY92" s="243"/>
      <c r="SZ92" s="243"/>
      <c r="TA92" s="243"/>
      <c r="TB92" s="243"/>
      <c r="TC92" s="243"/>
      <c r="TD92" s="243"/>
      <c r="TE92" s="243"/>
      <c r="TF92" s="243"/>
      <c r="TG92" s="243"/>
      <c r="TH92" s="243"/>
      <c r="TI92" s="243"/>
      <c r="TJ92" s="243"/>
      <c r="TK92" s="243"/>
      <c r="TL92" s="243"/>
      <c r="TM92" s="243"/>
      <c r="TN92" s="243"/>
      <c r="TO92" s="243"/>
      <c r="TP92" s="243"/>
      <c r="TQ92" s="243"/>
      <c r="TR92" s="243"/>
      <c r="TS92" s="243"/>
      <c r="TT92" s="243"/>
      <c r="TU92" s="243"/>
      <c r="TV92" s="243"/>
      <c r="TW92" s="243"/>
      <c r="TX92" s="243"/>
      <c r="TY92" s="243"/>
      <c r="TZ92" s="243"/>
      <c r="UA92" s="243"/>
      <c r="UB92" s="243"/>
      <c r="UC92" s="243"/>
      <c r="UD92" s="243"/>
      <c r="UE92" s="243"/>
      <c r="UF92" s="243"/>
    </row>
    <row r="93" spans="1:552" s="242" customFormat="1" x14ac:dyDescent="0.25">
      <c r="A93" s="253" t="s">
        <v>726</v>
      </c>
      <c r="B93" s="249" t="s">
        <v>725</v>
      </c>
      <c r="C93" s="248" t="s">
        <v>726</v>
      </c>
      <c r="D93" s="56" t="s">
        <v>728</v>
      </c>
      <c r="E93" s="248" t="s">
        <v>726</v>
      </c>
      <c r="F93" s="249" t="s">
        <v>684</v>
      </c>
      <c r="G93" s="248" t="s">
        <v>726</v>
      </c>
      <c r="H93" s="112" t="s">
        <v>473</v>
      </c>
      <c r="I93" s="98"/>
      <c r="J93" s="98"/>
      <c r="K93" s="98"/>
      <c r="L93" s="98"/>
      <c r="M93" s="98"/>
      <c r="N93" s="243"/>
      <c r="O93" s="241" t="s">
        <v>686</v>
      </c>
      <c r="P93" s="241" t="s">
        <v>689</v>
      </c>
      <c r="Q93" s="241" t="s">
        <v>688</v>
      </c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43"/>
      <c r="AY93" s="243"/>
      <c r="AZ93" s="243"/>
      <c r="BA93" s="243"/>
      <c r="BB93" s="243"/>
      <c r="BC93" s="243"/>
      <c r="BD93" s="243"/>
      <c r="BE93" s="243"/>
      <c r="BF93" s="243"/>
      <c r="BG93" s="243"/>
      <c r="BH93" s="243"/>
      <c r="BI93" s="243"/>
      <c r="BJ93" s="243"/>
      <c r="BK93" s="243"/>
      <c r="BL93" s="243"/>
      <c r="BM93" s="243"/>
      <c r="BN93" s="243"/>
      <c r="BO93" s="243"/>
      <c r="BP93" s="243"/>
      <c r="BQ93" s="243"/>
      <c r="BR93" s="243"/>
      <c r="BS93" s="243"/>
      <c r="BT93" s="243"/>
      <c r="BU93" s="243"/>
      <c r="BV93" s="243"/>
      <c r="BW93" s="243"/>
      <c r="BX93" s="243"/>
      <c r="BY93" s="243"/>
      <c r="BZ93" s="243"/>
      <c r="CA93" s="243"/>
      <c r="CB93" s="243"/>
      <c r="CC93" s="243"/>
      <c r="CD93" s="243"/>
      <c r="CE93" s="243"/>
      <c r="CF93" s="243"/>
      <c r="CG93" s="243"/>
      <c r="CH93" s="243"/>
      <c r="CI93" s="243"/>
      <c r="CJ93" s="243"/>
      <c r="CK93" s="243"/>
      <c r="CL93" s="243"/>
      <c r="CM93" s="243"/>
      <c r="CN93" s="243"/>
      <c r="CO93" s="243"/>
      <c r="CP93" s="243"/>
      <c r="CQ93" s="243"/>
      <c r="CR93" s="243"/>
      <c r="CS93" s="243"/>
      <c r="CT93" s="243"/>
      <c r="CU93" s="243"/>
      <c r="CV93" s="243"/>
      <c r="CW93" s="243"/>
      <c r="CX93" s="243"/>
      <c r="CY93" s="243"/>
      <c r="CZ93" s="243"/>
      <c r="DA93" s="243"/>
      <c r="DB93" s="243"/>
      <c r="DC93" s="243"/>
      <c r="DD93" s="243"/>
      <c r="DE93" s="243"/>
      <c r="DF93" s="243"/>
      <c r="DG93" s="243"/>
      <c r="DH93" s="243"/>
      <c r="DI93" s="243"/>
      <c r="DJ93" s="243"/>
      <c r="DK93" s="243"/>
      <c r="DL93" s="243"/>
      <c r="DM93" s="243"/>
      <c r="DN93" s="243"/>
      <c r="DO93" s="243"/>
      <c r="DP93" s="243"/>
      <c r="DQ93" s="243"/>
      <c r="DR93" s="243"/>
      <c r="DS93" s="243"/>
      <c r="DT93" s="243"/>
      <c r="DU93" s="243"/>
      <c r="DV93" s="243"/>
      <c r="DW93" s="243"/>
      <c r="DX93" s="243"/>
      <c r="DY93" s="243"/>
      <c r="DZ93" s="243"/>
      <c r="EA93" s="243"/>
      <c r="EB93" s="243"/>
      <c r="EC93" s="243"/>
      <c r="ED93" s="243"/>
      <c r="EE93" s="243"/>
      <c r="EF93" s="243"/>
      <c r="EG93" s="243"/>
      <c r="EH93" s="243"/>
      <c r="EI93" s="243"/>
      <c r="EJ93" s="243"/>
      <c r="EK93" s="243"/>
      <c r="EL93" s="243"/>
      <c r="EM93" s="243"/>
      <c r="EN93" s="243"/>
      <c r="EO93" s="243"/>
      <c r="EP93" s="243"/>
      <c r="EQ93" s="243"/>
      <c r="ER93" s="243"/>
      <c r="ES93" s="243"/>
      <c r="ET93" s="243"/>
      <c r="EU93" s="243"/>
      <c r="EV93" s="243"/>
      <c r="EW93" s="243"/>
      <c r="EX93" s="243"/>
      <c r="EY93" s="243"/>
      <c r="EZ93" s="243"/>
      <c r="FA93" s="243"/>
      <c r="FB93" s="243"/>
      <c r="FC93" s="243"/>
      <c r="FD93" s="243"/>
      <c r="FE93" s="243"/>
      <c r="FF93" s="243"/>
      <c r="FG93" s="243"/>
      <c r="FH93" s="243"/>
      <c r="FI93" s="243"/>
      <c r="FJ93" s="243"/>
      <c r="FK93" s="243"/>
      <c r="FL93" s="243"/>
      <c r="FM93" s="243"/>
      <c r="FN93" s="243"/>
      <c r="FO93" s="243"/>
      <c r="FP93" s="243"/>
      <c r="FQ93" s="243"/>
      <c r="FR93" s="243"/>
      <c r="FS93" s="243"/>
      <c r="FT93" s="243"/>
      <c r="FU93" s="243"/>
      <c r="FV93" s="243"/>
      <c r="FW93" s="243"/>
      <c r="FX93" s="243"/>
      <c r="FY93" s="243"/>
      <c r="FZ93" s="243"/>
      <c r="GA93" s="243"/>
      <c r="GB93" s="243"/>
      <c r="GC93" s="243"/>
      <c r="GD93" s="243"/>
      <c r="GE93" s="243"/>
      <c r="GF93" s="243"/>
      <c r="GG93" s="243"/>
      <c r="GH93" s="243"/>
      <c r="GI93" s="243"/>
      <c r="GJ93" s="243"/>
      <c r="GK93" s="243"/>
      <c r="GL93" s="243"/>
      <c r="GM93" s="243"/>
      <c r="GN93" s="243"/>
      <c r="GO93" s="243"/>
      <c r="GP93" s="243"/>
      <c r="GQ93" s="243"/>
      <c r="GR93" s="243"/>
      <c r="GS93" s="243"/>
      <c r="GT93" s="243"/>
      <c r="GU93" s="243"/>
      <c r="GV93" s="243"/>
      <c r="GW93" s="243"/>
      <c r="GX93" s="243"/>
      <c r="GY93" s="243"/>
      <c r="GZ93" s="243"/>
      <c r="HA93" s="243"/>
      <c r="HB93" s="243"/>
      <c r="HC93" s="243"/>
      <c r="HD93" s="243"/>
      <c r="HE93" s="243"/>
      <c r="HF93" s="243"/>
      <c r="HG93" s="243"/>
      <c r="HH93" s="243"/>
      <c r="HI93" s="243"/>
      <c r="HJ93" s="243"/>
      <c r="HK93" s="243"/>
      <c r="HL93" s="243"/>
      <c r="HM93" s="243"/>
      <c r="HN93" s="243"/>
      <c r="HO93" s="243"/>
      <c r="HP93" s="243"/>
      <c r="HQ93" s="243"/>
      <c r="HR93" s="243"/>
      <c r="HS93" s="243"/>
      <c r="HT93" s="243"/>
      <c r="HU93" s="243"/>
      <c r="HV93" s="243"/>
      <c r="HW93" s="243"/>
      <c r="HX93" s="243"/>
      <c r="HY93" s="243"/>
      <c r="HZ93" s="243"/>
      <c r="IA93" s="243"/>
      <c r="IB93" s="243"/>
      <c r="IC93" s="243"/>
      <c r="ID93" s="243"/>
      <c r="IE93" s="243"/>
      <c r="IF93" s="243"/>
      <c r="IG93" s="243"/>
      <c r="IH93" s="243"/>
      <c r="II93" s="243"/>
      <c r="IJ93" s="243"/>
      <c r="IK93" s="243"/>
      <c r="IL93" s="243"/>
      <c r="IM93" s="243"/>
      <c r="IN93" s="243"/>
      <c r="IO93" s="243"/>
      <c r="IP93" s="243"/>
      <c r="IQ93" s="243"/>
      <c r="IR93" s="243"/>
      <c r="IS93" s="243"/>
      <c r="IT93" s="243"/>
      <c r="IU93" s="243"/>
      <c r="IV93" s="243"/>
      <c r="IW93" s="243"/>
      <c r="IX93" s="243"/>
      <c r="IY93" s="243"/>
      <c r="IZ93" s="243"/>
      <c r="JA93" s="243"/>
      <c r="JB93" s="243"/>
      <c r="JC93" s="243"/>
      <c r="JD93" s="243"/>
      <c r="JE93" s="243"/>
      <c r="JF93" s="243"/>
      <c r="JG93" s="243"/>
      <c r="JH93" s="243"/>
      <c r="JI93" s="243"/>
      <c r="JJ93" s="243"/>
      <c r="JK93" s="243"/>
      <c r="JL93" s="243"/>
      <c r="JM93" s="243"/>
      <c r="JN93" s="243"/>
      <c r="JO93" s="243"/>
      <c r="JP93" s="243"/>
      <c r="JQ93" s="243"/>
      <c r="JR93" s="243"/>
      <c r="JS93" s="243"/>
      <c r="JT93" s="243"/>
      <c r="JU93" s="243"/>
      <c r="JV93" s="243"/>
      <c r="JW93" s="243"/>
      <c r="JX93" s="243"/>
      <c r="JY93" s="243"/>
      <c r="JZ93" s="243"/>
      <c r="KA93" s="243"/>
      <c r="KB93" s="243"/>
      <c r="KC93" s="243"/>
      <c r="KD93" s="243"/>
      <c r="KE93" s="243"/>
      <c r="KF93" s="243"/>
      <c r="KG93" s="243"/>
      <c r="KH93" s="243"/>
      <c r="KI93" s="243"/>
      <c r="KJ93" s="243"/>
      <c r="KK93" s="243"/>
      <c r="KL93" s="243"/>
      <c r="KM93" s="243"/>
      <c r="KN93" s="243"/>
      <c r="KO93" s="243"/>
      <c r="KP93" s="243"/>
      <c r="KQ93" s="243"/>
      <c r="KR93" s="243"/>
      <c r="KS93" s="243"/>
      <c r="KT93" s="243"/>
      <c r="KU93" s="243"/>
      <c r="KV93" s="243"/>
      <c r="KW93" s="243"/>
      <c r="KX93" s="243"/>
      <c r="KY93" s="243"/>
      <c r="KZ93" s="243"/>
      <c r="LA93" s="243"/>
      <c r="LB93" s="243"/>
      <c r="LC93" s="243"/>
      <c r="LD93" s="243"/>
      <c r="LE93" s="243"/>
      <c r="LF93" s="243"/>
      <c r="LG93" s="243"/>
      <c r="LH93" s="243"/>
      <c r="LI93" s="243"/>
      <c r="LJ93" s="243"/>
      <c r="LK93" s="243"/>
      <c r="LL93" s="243"/>
      <c r="LM93" s="243"/>
      <c r="LN93" s="243"/>
      <c r="LO93" s="243"/>
      <c r="LP93" s="243"/>
      <c r="LQ93" s="243"/>
      <c r="LR93" s="243"/>
      <c r="LS93" s="243"/>
      <c r="LT93" s="243"/>
      <c r="LU93" s="243"/>
      <c r="LV93" s="243"/>
      <c r="LW93" s="243"/>
      <c r="LX93" s="243"/>
      <c r="LY93" s="243"/>
      <c r="LZ93" s="243"/>
      <c r="MA93" s="243"/>
      <c r="MB93" s="243"/>
      <c r="MC93" s="243"/>
      <c r="MD93" s="243"/>
      <c r="ME93" s="243"/>
      <c r="MF93" s="243"/>
      <c r="MG93" s="243"/>
      <c r="MH93" s="243"/>
      <c r="MI93" s="243"/>
      <c r="MJ93" s="243"/>
      <c r="MK93" s="243"/>
      <c r="ML93" s="243"/>
      <c r="MM93" s="243"/>
      <c r="MN93" s="243"/>
      <c r="MO93" s="243"/>
      <c r="MP93" s="243"/>
      <c r="MQ93" s="243"/>
      <c r="MR93" s="243"/>
      <c r="MS93" s="243"/>
      <c r="MT93" s="243"/>
      <c r="MU93" s="243"/>
      <c r="MV93" s="243"/>
      <c r="MW93" s="243"/>
      <c r="MX93" s="243"/>
      <c r="MY93" s="243"/>
      <c r="MZ93" s="243"/>
      <c r="NA93" s="243"/>
      <c r="NB93" s="243"/>
      <c r="NC93" s="243"/>
      <c r="ND93" s="243"/>
      <c r="NE93" s="243"/>
      <c r="NF93" s="243"/>
      <c r="NG93" s="243"/>
      <c r="NH93" s="243"/>
      <c r="NI93" s="243"/>
      <c r="NJ93" s="243"/>
      <c r="NK93" s="243"/>
      <c r="NL93" s="243"/>
      <c r="NM93" s="243"/>
      <c r="NN93" s="243"/>
      <c r="NO93" s="243"/>
      <c r="NP93" s="243"/>
      <c r="NQ93" s="243"/>
      <c r="NR93" s="243"/>
      <c r="NS93" s="243"/>
      <c r="NT93" s="243"/>
      <c r="NU93" s="243"/>
      <c r="NV93" s="243"/>
      <c r="NW93" s="243"/>
      <c r="NX93" s="243"/>
      <c r="NY93" s="243"/>
      <c r="NZ93" s="243"/>
      <c r="OA93" s="243"/>
      <c r="OB93" s="243"/>
      <c r="OC93" s="243"/>
      <c r="OD93" s="243"/>
      <c r="OE93" s="243"/>
      <c r="OF93" s="243"/>
      <c r="OG93" s="243"/>
      <c r="OH93" s="243"/>
      <c r="OI93" s="243"/>
      <c r="OJ93" s="243"/>
      <c r="OK93" s="243"/>
      <c r="OL93" s="243"/>
      <c r="OM93" s="243"/>
      <c r="ON93" s="243"/>
      <c r="OO93" s="243"/>
      <c r="OP93" s="243"/>
      <c r="OQ93" s="243"/>
      <c r="OR93" s="243"/>
      <c r="OS93" s="243"/>
      <c r="OT93" s="243"/>
      <c r="OU93" s="243"/>
      <c r="OV93" s="243"/>
      <c r="OW93" s="243"/>
      <c r="OX93" s="243"/>
      <c r="OY93" s="243"/>
      <c r="OZ93" s="243"/>
      <c r="PA93" s="243"/>
      <c r="PB93" s="243"/>
      <c r="PC93" s="243"/>
      <c r="PD93" s="243"/>
      <c r="PE93" s="243"/>
      <c r="PF93" s="243"/>
      <c r="PG93" s="243"/>
      <c r="PH93" s="243"/>
      <c r="PI93" s="243"/>
      <c r="PJ93" s="243"/>
      <c r="PK93" s="243"/>
      <c r="PL93" s="243"/>
      <c r="PM93" s="243"/>
      <c r="PN93" s="243"/>
      <c r="PO93" s="243"/>
      <c r="PP93" s="243"/>
      <c r="PQ93" s="243"/>
      <c r="PR93" s="243"/>
      <c r="PS93" s="243"/>
      <c r="PT93" s="243"/>
      <c r="PU93" s="243"/>
      <c r="PV93" s="243"/>
      <c r="PW93" s="243"/>
      <c r="PX93" s="243"/>
      <c r="PY93" s="243"/>
      <c r="PZ93" s="243"/>
      <c r="QA93" s="243"/>
      <c r="QB93" s="243"/>
      <c r="QC93" s="243"/>
      <c r="QD93" s="243"/>
      <c r="QE93" s="243"/>
      <c r="QF93" s="243"/>
      <c r="QG93" s="243"/>
      <c r="QH93" s="243"/>
      <c r="QI93" s="243"/>
      <c r="QJ93" s="243"/>
      <c r="QK93" s="243"/>
      <c r="QL93" s="243"/>
      <c r="QM93" s="243"/>
      <c r="QN93" s="243"/>
      <c r="QO93" s="243"/>
      <c r="QP93" s="243"/>
      <c r="QQ93" s="243"/>
      <c r="QR93" s="243"/>
      <c r="QS93" s="243"/>
      <c r="QT93" s="243"/>
      <c r="QU93" s="243"/>
      <c r="QV93" s="243"/>
      <c r="QW93" s="243"/>
      <c r="QX93" s="243"/>
      <c r="QY93" s="243"/>
      <c r="QZ93" s="243"/>
      <c r="RA93" s="243"/>
      <c r="RB93" s="243"/>
      <c r="RC93" s="243"/>
      <c r="RD93" s="243"/>
      <c r="RE93" s="243"/>
      <c r="RF93" s="243"/>
      <c r="RG93" s="243"/>
      <c r="RH93" s="243"/>
      <c r="RI93" s="243"/>
      <c r="RJ93" s="243"/>
      <c r="RK93" s="243"/>
      <c r="RL93" s="243"/>
      <c r="RM93" s="243"/>
      <c r="RN93" s="243"/>
      <c r="RO93" s="243"/>
      <c r="RP93" s="243"/>
      <c r="RQ93" s="243"/>
      <c r="RR93" s="243"/>
      <c r="RS93" s="243"/>
      <c r="RT93" s="243"/>
      <c r="RU93" s="243"/>
      <c r="RV93" s="243"/>
      <c r="RW93" s="243"/>
      <c r="RX93" s="243"/>
      <c r="RY93" s="243"/>
      <c r="RZ93" s="243"/>
      <c r="SA93" s="243"/>
      <c r="SB93" s="243"/>
      <c r="SC93" s="243"/>
      <c r="SD93" s="243"/>
      <c r="SE93" s="243"/>
      <c r="SF93" s="243"/>
      <c r="SG93" s="243"/>
      <c r="SH93" s="243"/>
      <c r="SI93" s="243"/>
      <c r="SJ93" s="243"/>
      <c r="SK93" s="243"/>
      <c r="SL93" s="243"/>
      <c r="SM93" s="243"/>
      <c r="SN93" s="243"/>
      <c r="SO93" s="243"/>
      <c r="SP93" s="243"/>
      <c r="SQ93" s="243"/>
      <c r="SR93" s="243"/>
      <c r="SS93" s="243"/>
      <c r="ST93" s="243"/>
      <c r="SU93" s="243"/>
      <c r="SV93" s="243"/>
      <c r="SW93" s="243"/>
      <c r="SX93" s="243"/>
      <c r="SY93" s="243"/>
      <c r="SZ93" s="243"/>
      <c r="TA93" s="243"/>
      <c r="TB93" s="243"/>
      <c r="TC93" s="243"/>
      <c r="TD93" s="243"/>
      <c r="TE93" s="243"/>
      <c r="TF93" s="243"/>
      <c r="TG93" s="243"/>
      <c r="TH93" s="243"/>
      <c r="TI93" s="243"/>
      <c r="TJ93" s="243"/>
      <c r="TK93" s="243"/>
      <c r="TL93" s="243"/>
      <c r="TM93" s="243"/>
      <c r="TN93" s="243"/>
      <c r="TO93" s="243"/>
      <c r="TP93" s="243"/>
      <c r="TQ93" s="243"/>
      <c r="TR93" s="243"/>
      <c r="TS93" s="243"/>
      <c r="TT93" s="243"/>
      <c r="TU93" s="243"/>
      <c r="TV93" s="243"/>
      <c r="TW93" s="243"/>
      <c r="TX93" s="243"/>
      <c r="TY93" s="243"/>
      <c r="TZ93" s="243"/>
      <c r="UA93" s="243"/>
      <c r="UB93" s="243"/>
      <c r="UC93" s="243"/>
      <c r="UD93" s="243"/>
      <c r="UE93" s="243"/>
      <c r="UF93" s="243"/>
    </row>
    <row r="94" spans="1:552" x14ac:dyDescent="0.25">
      <c r="A94" s="253" t="s">
        <v>730</v>
      </c>
      <c r="B94" s="249" t="s">
        <v>729</v>
      </c>
      <c r="C94" s="248" t="s">
        <v>730</v>
      </c>
      <c r="D94" s="56" t="s">
        <v>733</v>
      </c>
      <c r="E94" s="248" t="s">
        <v>730</v>
      </c>
      <c r="F94" s="249" t="s">
        <v>684</v>
      </c>
      <c r="G94" s="248" t="s">
        <v>730</v>
      </c>
      <c r="H94" s="112" t="s">
        <v>473</v>
      </c>
      <c r="I94" s="98"/>
      <c r="J94" s="98"/>
      <c r="K94" s="98"/>
      <c r="L94" s="98"/>
      <c r="M94" s="98"/>
      <c r="O94" s="240" t="s">
        <v>686</v>
      </c>
      <c r="P94" s="240" t="s">
        <v>689</v>
      </c>
      <c r="Q94" s="240" t="s">
        <v>688</v>
      </c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43"/>
      <c r="AY94" s="243"/>
      <c r="AZ94" s="243"/>
      <c r="BA94" s="243"/>
      <c r="BB94" s="243"/>
      <c r="BC94" s="243"/>
      <c r="BD94" s="243"/>
      <c r="BE94" s="243"/>
      <c r="BF94" s="243"/>
      <c r="BG94" s="243"/>
      <c r="BH94" s="243"/>
      <c r="BI94" s="243"/>
      <c r="BJ94" s="243"/>
      <c r="BK94" s="243"/>
      <c r="BL94" s="243"/>
      <c r="BM94" s="243"/>
      <c r="BN94" s="243"/>
      <c r="BO94" s="243"/>
      <c r="BP94" s="243"/>
      <c r="BQ94" s="243"/>
      <c r="BR94" s="243"/>
      <c r="BS94" s="243"/>
      <c r="BT94" s="243"/>
      <c r="BU94" s="243"/>
      <c r="BV94" s="243"/>
      <c r="BW94" s="243"/>
      <c r="BX94" s="243"/>
      <c r="BY94" s="243"/>
      <c r="BZ94" s="243"/>
      <c r="CA94" s="243"/>
      <c r="CB94" s="243"/>
      <c r="CC94" s="243"/>
      <c r="CD94" s="243"/>
      <c r="CE94" s="243"/>
      <c r="CF94" s="243"/>
      <c r="CG94" s="243"/>
      <c r="CH94" s="243"/>
      <c r="CI94" s="243"/>
      <c r="CJ94" s="243"/>
      <c r="CK94" s="243"/>
      <c r="CL94" s="243"/>
      <c r="CM94" s="243"/>
      <c r="CN94" s="243"/>
      <c r="CO94" s="243"/>
      <c r="CP94" s="243"/>
      <c r="CQ94" s="243"/>
      <c r="CR94" s="243"/>
      <c r="CS94" s="243"/>
      <c r="CT94" s="243"/>
      <c r="CU94" s="243"/>
      <c r="CV94" s="243"/>
      <c r="CW94" s="243"/>
      <c r="CX94" s="243"/>
      <c r="CY94" s="243"/>
      <c r="CZ94" s="243"/>
      <c r="DA94" s="243"/>
      <c r="DB94" s="243"/>
      <c r="DC94" s="243"/>
      <c r="DD94" s="243"/>
      <c r="DE94" s="243"/>
      <c r="DF94" s="243"/>
      <c r="DG94" s="243"/>
      <c r="DH94" s="243"/>
      <c r="DI94" s="243"/>
      <c r="DJ94" s="243"/>
      <c r="DK94" s="243"/>
      <c r="DL94" s="243"/>
      <c r="DM94" s="243"/>
      <c r="DN94" s="243"/>
      <c r="DO94" s="243"/>
      <c r="DP94" s="243"/>
      <c r="DQ94" s="243"/>
      <c r="DR94" s="243"/>
      <c r="DS94" s="243"/>
      <c r="DT94" s="243"/>
      <c r="DU94" s="243"/>
      <c r="DV94" s="243"/>
      <c r="DW94" s="243"/>
      <c r="DX94" s="243"/>
      <c r="DY94" s="243"/>
      <c r="DZ94" s="243"/>
      <c r="EA94" s="243"/>
      <c r="EB94" s="243"/>
      <c r="EC94" s="243"/>
      <c r="ED94" s="243"/>
      <c r="EE94" s="243"/>
      <c r="EF94" s="243"/>
      <c r="EG94" s="243"/>
      <c r="EH94" s="243"/>
      <c r="EI94" s="243"/>
      <c r="EJ94" s="243"/>
      <c r="EK94" s="243"/>
      <c r="EL94" s="243"/>
      <c r="EM94" s="243"/>
      <c r="EN94" s="243"/>
      <c r="EO94" s="243"/>
      <c r="EP94" s="243"/>
      <c r="EQ94" s="243"/>
      <c r="ER94" s="243"/>
      <c r="ES94" s="243"/>
      <c r="ET94" s="243"/>
      <c r="EU94" s="243"/>
      <c r="EV94" s="243"/>
      <c r="EW94" s="243"/>
      <c r="EX94" s="243"/>
      <c r="EY94" s="243"/>
      <c r="EZ94" s="243"/>
      <c r="FA94" s="243"/>
      <c r="FB94" s="243"/>
      <c r="FC94" s="243"/>
      <c r="FD94" s="243"/>
      <c r="FE94" s="243"/>
      <c r="FF94" s="243"/>
      <c r="FG94" s="243"/>
      <c r="FH94" s="243"/>
      <c r="FI94" s="243"/>
      <c r="FJ94" s="243"/>
      <c r="FK94" s="243"/>
      <c r="FL94" s="243"/>
      <c r="FM94" s="243"/>
      <c r="FN94" s="243"/>
      <c r="FO94" s="243"/>
      <c r="FP94" s="243"/>
      <c r="FQ94" s="243"/>
      <c r="FR94" s="243"/>
      <c r="FS94" s="243"/>
      <c r="FT94" s="243"/>
      <c r="FU94" s="243"/>
      <c r="FV94" s="243"/>
      <c r="FW94" s="243"/>
      <c r="FX94" s="243"/>
      <c r="FY94" s="243"/>
      <c r="FZ94" s="243"/>
      <c r="GA94" s="243"/>
      <c r="GB94" s="243"/>
      <c r="GC94" s="243"/>
      <c r="GD94" s="243"/>
      <c r="GE94" s="243"/>
      <c r="GF94" s="243"/>
      <c r="GG94" s="243"/>
      <c r="GH94" s="243"/>
      <c r="GI94" s="243"/>
      <c r="GJ94" s="243"/>
      <c r="GK94" s="243"/>
      <c r="GL94" s="243"/>
      <c r="GM94" s="243"/>
      <c r="GN94" s="243"/>
      <c r="GO94" s="243"/>
      <c r="GP94" s="243"/>
      <c r="GQ94" s="243"/>
      <c r="GR94" s="243"/>
      <c r="GS94" s="243"/>
      <c r="GT94" s="243"/>
      <c r="GU94" s="243"/>
      <c r="GV94" s="243"/>
      <c r="GW94" s="243"/>
      <c r="GX94" s="243"/>
      <c r="GY94" s="243"/>
      <c r="GZ94" s="243"/>
      <c r="HA94" s="243"/>
      <c r="HB94" s="243"/>
      <c r="HC94" s="243"/>
      <c r="HD94" s="243"/>
      <c r="HE94" s="243"/>
      <c r="HF94" s="243"/>
      <c r="HG94" s="243"/>
      <c r="HH94" s="243"/>
      <c r="HI94" s="243"/>
      <c r="HJ94" s="243"/>
      <c r="HK94" s="243"/>
      <c r="HL94" s="243"/>
      <c r="HM94" s="243"/>
      <c r="HN94" s="243"/>
      <c r="HO94" s="243"/>
      <c r="HP94" s="243"/>
      <c r="HQ94" s="243"/>
      <c r="HR94" s="243"/>
      <c r="HS94" s="243"/>
      <c r="HT94" s="243"/>
      <c r="HU94" s="243"/>
      <c r="HV94" s="243"/>
      <c r="HW94" s="243"/>
      <c r="HX94" s="243"/>
      <c r="HY94" s="243"/>
      <c r="HZ94" s="243"/>
      <c r="IA94" s="243"/>
      <c r="IB94" s="243"/>
      <c r="IC94" s="243"/>
      <c r="ID94" s="243"/>
      <c r="IE94" s="243"/>
      <c r="IF94" s="243"/>
      <c r="IG94" s="243"/>
      <c r="IH94" s="243"/>
      <c r="II94" s="243"/>
      <c r="IJ94" s="243"/>
      <c r="IK94" s="243"/>
      <c r="IL94" s="243"/>
      <c r="IM94" s="243"/>
      <c r="IN94" s="243"/>
      <c r="IO94" s="243"/>
      <c r="IP94" s="243"/>
      <c r="IQ94" s="243"/>
      <c r="IR94" s="243"/>
      <c r="IS94" s="243"/>
      <c r="IT94" s="243"/>
      <c r="IU94" s="243"/>
      <c r="IV94" s="243"/>
      <c r="IW94" s="243"/>
      <c r="IX94" s="243"/>
      <c r="IY94" s="243"/>
      <c r="IZ94" s="243"/>
      <c r="JA94" s="243"/>
      <c r="JB94" s="243"/>
      <c r="JC94" s="243"/>
      <c r="JD94" s="243"/>
      <c r="JE94" s="243"/>
      <c r="JF94" s="243"/>
      <c r="JG94" s="243"/>
      <c r="JH94" s="243"/>
      <c r="JI94" s="243"/>
      <c r="JJ94" s="243"/>
      <c r="JK94" s="243"/>
      <c r="JL94" s="243"/>
      <c r="JM94" s="243"/>
      <c r="JN94" s="243"/>
      <c r="JO94" s="243"/>
      <c r="JP94" s="243"/>
      <c r="JQ94" s="243"/>
      <c r="JR94" s="243"/>
      <c r="JS94" s="243"/>
      <c r="JT94" s="243"/>
      <c r="JU94" s="243"/>
      <c r="JV94" s="243"/>
      <c r="JW94" s="243"/>
      <c r="JX94" s="243"/>
      <c r="JY94" s="243"/>
      <c r="JZ94" s="243"/>
      <c r="KA94" s="243"/>
      <c r="KB94" s="243"/>
      <c r="KC94" s="243"/>
      <c r="KD94" s="243"/>
      <c r="KE94" s="243"/>
      <c r="KF94" s="243"/>
      <c r="KG94" s="243"/>
      <c r="KH94" s="243"/>
      <c r="KI94" s="243"/>
      <c r="KJ94" s="243"/>
      <c r="KK94" s="243"/>
      <c r="KL94" s="243"/>
      <c r="KM94" s="243"/>
      <c r="KN94" s="243"/>
      <c r="KO94" s="243"/>
      <c r="KP94" s="243"/>
      <c r="KQ94" s="243"/>
      <c r="KR94" s="243"/>
      <c r="KS94" s="243"/>
      <c r="KT94" s="243"/>
      <c r="KU94" s="243"/>
      <c r="KV94" s="243"/>
      <c r="KW94" s="243"/>
      <c r="KX94" s="243"/>
      <c r="KY94" s="243"/>
      <c r="KZ94" s="243"/>
      <c r="LA94" s="243"/>
      <c r="LB94" s="243"/>
      <c r="LC94" s="243"/>
      <c r="LD94" s="243"/>
      <c r="LE94" s="243"/>
      <c r="LF94" s="243"/>
      <c r="LG94" s="243"/>
      <c r="LH94" s="243"/>
      <c r="LI94" s="243"/>
      <c r="LJ94" s="243"/>
      <c r="LK94" s="243"/>
      <c r="LL94" s="243"/>
      <c r="LM94" s="243"/>
      <c r="LN94" s="243"/>
      <c r="LO94" s="243"/>
      <c r="LP94" s="243"/>
      <c r="LQ94" s="243"/>
      <c r="LR94" s="243"/>
      <c r="LS94" s="243"/>
      <c r="LT94" s="243"/>
      <c r="LU94" s="243"/>
      <c r="LV94" s="243"/>
      <c r="LW94" s="243"/>
      <c r="LX94" s="243"/>
      <c r="LY94" s="243"/>
      <c r="LZ94" s="243"/>
      <c r="MA94" s="243"/>
      <c r="MB94" s="243"/>
      <c r="MC94" s="243"/>
      <c r="MD94" s="243"/>
      <c r="ME94" s="243"/>
      <c r="MF94" s="243"/>
      <c r="MG94" s="243"/>
      <c r="MH94" s="243"/>
      <c r="MI94" s="243"/>
      <c r="MJ94" s="243"/>
      <c r="MK94" s="243"/>
      <c r="ML94" s="243"/>
      <c r="MM94" s="243"/>
      <c r="MN94" s="243"/>
      <c r="MO94" s="243"/>
      <c r="MP94" s="243"/>
      <c r="MQ94" s="243"/>
      <c r="MR94" s="243"/>
      <c r="MS94" s="243"/>
      <c r="MT94" s="243"/>
      <c r="MU94" s="243"/>
      <c r="MV94" s="243"/>
      <c r="MW94" s="243"/>
      <c r="MX94" s="243"/>
      <c r="MY94" s="243"/>
      <c r="MZ94" s="243"/>
      <c r="NA94" s="243"/>
      <c r="NB94" s="243"/>
      <c r="NC94" s="243"/>
      <c r="ND94" s="243"/>
      <c r="NE94" s="243"/>
      <c r="NF94" s="243"/>
      <c r="NG94" s="243"/>
      <c r="NH94" s="243"/>
      <c r="NI94" s="243"/>
      <c r="NJ94" s="243"/>
      <c r="NK94" s="243"/>
      <c r="NL94" s="243"/>
      <c r="NM94" s="243"/>
      <c r="NN94" s="243"/>
      <c r="NO94" s="243"/>
      <c r="NP94" s="243"/>
      <c r="NQ94" s="243"/>
      <c r="NR94" s="243"/>
      <c r="NS94" s="243"/>
      <c r="NT94" s="243"/>
      <c r="NU94" s="243"/>
      <c r="NV94" s="243"/>
      <c r="NW94" s="243"/>
      <c r="NX94" s="243"/>
      <c r="NY94" s="243"/>
      <c r="NZ94" s="243"/>
      <c r="OA94" s="243"/>
      <c r="OB94" s="243"/>
      <c r="OC94" s="243"/>
      <c r="OD94" s="243"/>
      <c r="OE94" s="243"/>
      <c r="OF94" s="243"/>
      <c r="OG94" s="243"/>
      <c r="OH94" s="243"/>
      <c r="OI94" s="243"/>
      <c r="OJ94" s="243"/>
      <c r="OK94" s="243"/>
      <c r="OL94" s="243"/>
      <c r="OM94" s="243"/>
      <c r="ON94" s="243"/>
      <c r="OO94" s="243"/>
      <c r="OP94" s="243"/>
      <c r="OQ94" s="243"/>
      <c r="OR94" s="243"/>
      <c r="OS94" s="243"/>
      <c r="OT94" s="243"/>
      <c r="OU94" s="243"/>
      <c r="OV94" s="243"/>
      <c r="OW94" s="243"/>
      <c r="OX94" s="243"/>
      <c r="OY94" s="243"/>
      <c r="OZ94" s="243"/>
      <c r="PA94" s="243"/>
      <c r="PB94" s="243"/>
      <c r="PC94" s="243"/>
      <c r="PD94" s="243"/>
      <c r="PE94" s="243"/>
      <c r="PF94" s="243"/>
      <c r="PG94" s="243"/>
      <c r="PH94" s="243"/>
      <c r="PI94" s="243"/>
      <c r="PJ94" s="243"/>
      <c r="PK94" s="243"/>
      <c r="PL94" s="243"/>
      <c r="PM94" s="243"/>
      <c r="PN94" s="243"/>
      <c r="PO94" s="243"/>
      <c r="PP94" s="243"/>
      <c r="PQ94" s="243"/>
      <c r="PR94" s="243"/>
      <c r="PS94" s="243"/>
      <c r="PT94" s="243"/>
      <c r="PU94" s="243"/>
      <c r="PV94" s="243"/>
      <c r="PW94" s="243"/>
      <c r="PX94" s="243"/>
      <c r="PY94" s="243"/>
      <c r="PZ94" s="243"/>
      <c r="QA94" s="243"/>
      <c r="QB94" s="243"/>
      <c r="QC94" s="243"/>
      <c r="QD94" s="243"/>
      <c r="QE94" s="243"/>
      <c r="QF94" s="243"/>
      <c r="QG94" s="243"/>
      <c r="QH94" s="243"/>
      <c r="QI94" s="243"/>
      <c r="QJ94" s="243"/>
      <c r="QK94" s="243"/>
      <c r="QL94" s="243"/>
      <c r="QM94" s="243"/>
      <c r="QN94" s="243"/>
      <c r="QO94" s="243"/>
      <c r="QP94" s="243"/>
      <c r="QQ94" s="243"/>
      <c r="QR94" s="243"/>
      <c r="QS94" s="243"/>
      <c r="QT94" s="243"/>
      <c r="QU94" s="243"/>
      <c r="QV94" s="243"/>
      <c r="QW94" s="243"/>
      <c r="QX94" s="243"/>
      <c r="QY94" s="243"/>
      <c r="QZ94" s="243"/>
      <c r="RA94" s="243"/>
      <c r="RB94" s="243"/>
      <c r="RC94" s="243"/>
      <c r="RD94" s="243"/>
      <c r="RE94" s="243"/>
      <c r="RF94" s="243"/>
      <c r="RG94" s="243"/>
      <c r="RH94" s="243"/>
      <c r="RI94" s="243"/>
      <c r="RJ94" s="243"/>
      <c r="RK94" s="243"/>
      <c r="RL94" s="243"/>
      <c r="RM94" s="243"/>
      <c r="RN94" s="243"/>
      <c r="RO94" s="243"/>
      <c r="RP94" s="243"/>
      <c r="RQ94" s="243"/>
      <c r="RR94" s="243"/>
      <c r="RS94" s="243"/>
      <c r="RT94" s="243"/>
      <c r="RU94" s="243"/>
      <c r="RV94" s="243"/>
      <c r="RW94" s="243"/>
      <c r="RX94" s="243"/>
      <c r="RY94" s="243"/>
      <c r="RZ94" s="243"/>
      <c r="SA94" s="243"/>
      <c r="SB94" s="243"/>
      <c r="SC94" s="243"/>
      <c r="SD94" s="243"/>
      <c r="SE94" s="243"/>
      <c r="SF94" s="243"/>
      <c r="SG94" s="243"/>
      <c r="SH94" s="243"/>
      <c r="SI94" s="243"/>
      <c r="SJ94" s="243"/>
      <c r="SK94" s="243"/>
      <c r="SL94" s="243"/>
      <c r="SM94" s="243"/>
      <c r="SN94" s="243"/>
      <c r="SO94" s="243"/>
      <c r="SP94" s="243"/>
      <c r="SQ94" s="243"/>
      <c r="SR94" s="243"/>
      <c r="SS94" s="243"/>
      <c r="ST94" s="243"/>
      <c r="SU94" s="243"/>
      <c r="SV94" s="243"/>
      <c r="SW94" s="243"/>
      <c r="SX94" s="243"/>
      <c r="SY94" s="243"/>
      <c r="SZ94" s="243"/>
      <c r="TA94" s="243"/>
      <c r="TB94" s="243"/>
      <c r="TC94" s="243"/>
      <c r="TD94" s="243"/>
      <c r="TE94" s="243"/>
      <c r="TF94" s="243"/>
      <c r="TG94" s="243"/>
      <c r="TH94" s="243"/>
      <c r="TI94" s="243"/>
      <c r="TJ94" s="243"/>
      <c r="TK94" s="243"/>
      <c r="TL94" s="243"/>
      <c r="TM94" s="243"/>
      <c r="TN94" s="243"/>
      <c r="TO94" s="243"/>
      <c r="TP94" s="243"/>
      <c r="TQ94" s="243"/>
      <c r="TR94" s="243"/>
      <c r="TS94" s="243"/>
      <c r="TT94" s="243"/>
      <c r="TU94" s="243"/>
      <c r="TV94" s="243"/>
      <c r="TW94" s="243"/>
      <c r="TX94" s="243"/>
      <c r="TY94" s="243"/>
      <c r="TZ94" s="243"/>
      <c r="UA94" s="243"/>
      <c r="UB94" s="243"/>
      <c r="UC94" s="243"/>
      <c r="UD94" s="243"/>
      <c r="UE94" s="243"/>
      <c r="UF94" s="243"/>
    </row>
    <row r="95" spans="1:552" x14ac:dyDescent="0.25">
      <c r="A95" s="253" t="s">
        <v>731</v>
      </c>
      <c r="B95" s="249" t="s">
        <v>729</v>
      </c>
      <c r="C95" s="248" t="s">
        <v>731</v>
      </c>
      <c r="D95" s="56" t="s">
        <v>734</v>
      </c>
      <c r="E95" s="248" t="s">
        <v>731</v>
      </c>
      <c r="F95" s="249" t="s">
        <v>684</v>
      </c>
      <c r="G95" s="248" t="s">
        <v>731</v>
      </c>
      <c r="H95" s="112" t="s">
        <v>473</v>
      </c>
      <c r="I95" s="98"/>
      <c r="J95" s="98"/>
      <c r="K95" s="98"/>
      <c r="L95" s="98"/>
      <c r="M95" s="98"/>
      <c r="O95" s="240" t="s">
        <v>686</v>
      </c>
      <c r="P95" s="240" t="s">
        <v>689</v>
      </c>
      <c r="Q95" s="240" t="s">
        <v>688</v>
      </c>
    </row>
    <row r="96" spans="1:552" x14ac:dyDescent="0.25">
      <c r="A96" s="253" t="s">
        <v>732</v>
      </c>
      <c r="B96" s="249" t="s">
        <v>729</v>
      </c>
      <c r="C96" s="248" t="s">
        <v>732</v>
      </c>
      <c r="D96" s="56" t="s">
        <v>708</v>
      </c>
      <c r="E96" s="248" t="s">
        <v>732</v>
      </c>
      <c r="F96" s="249" t="s">
        <v>684</v>
      </c>
      <c r="G96" s="248" t="s">
        <v>732</v>
      </c>
      <c r="H96" s="112" t="s">
        <v>473</v>
      </c>
      <c r="I96" s="98"/>
      <c r="J96" s="98"/>
      <c r="K96" s="98"/>
      <c r="L96" s="98"/>
      <c r="M96" s="98"/>
      <c r="O96" s="240" t="s">
        <v>686</v>
      </c>
      <c r="P96" s="240" t="s">
        <v>689</v>
      </c>
      <c r="Q96" s="240" t="s">
        <v>688</v>
      </c>
    </row>
    <row r="97" spans="1:17" x14ac:dyDescent="0.25">
      <c r="A97" s="253" t="s">
        <v>735</v>
      </c>
      <c r="B97" s="249" t="s">
        <v>524</v>
      </c>
      <c r="C97" s="248" t="s">
        <v>735</v>
      </c>
      <c r="D97" s="56" t="s">
        <v>738</v>
      </c>
      <c r="E97" s="248" t="s">
        <v>735</v>
      </c>
      <c r="F97" s="249" t="s">
        <v>684</v>
      </c>
      <c r="G97" s="248" t="s">
        <v>735</v>
      </c>
      <c r="H97" s="112" t="s">
        <v>473</v>
      </c>
      <c r="I97" s="98"/>
      <c r="J97" s="98"/>
      <c r="K97" s="98"/>
      <c r="L97" s="98"/>
      <c r="M97" s="98"/>
      <c r="O97" s="240" t="s">
        <v>686</v>
      </c>
      <c r="P97" s="240" t="s">
        <v>689</v>
      </c>
      <c r="Q97" s="240" t="s">
        <v>688</v>
      </c>
    </row>
    <row r="98" spans="1:17" x14ac:dyDescent="0.25">
      <c r="A98" s="253" t="s">
        <v>736</v>
      </c>
      <c r="B98" s="249" t="s">
        <v>524</v>
      </c>
      <c r="C98" s="248" t="s">
        <v>736</v>
      </c>
      <c r="D98" s="56" t="s">
        <v>739</v>
      </c>
      <c r="E98" s="248" t="s">
        <v>736</v>
      </c>
      <c r="F98" s="249" t="s">
        <v>684</v>
      </c>
      <c r="G98" s="248" t="s">
        <v>736</v>
      </c>
      <c r="H98" s="112" t="s">
        <v>473</v>
      </c>
      <c r="I98" s="98"/>
      <c r="J98" s="98"/>
      <c r="K98" s="98"/>
      <c r="L98" s="98"/>
      <c r="M98" s="98"/>
      <c r="O98" s="240" t="s">
        <v>686</v>
      </c>
      <c r="P98" s="240" t="s">
        <v>689</v>
      </c>
      <c r="Q98" s="240" t="s">
        <v>688</v>
      </c>
    </row>
    <row r="99" spans="1:17" x14ac:dyDescent="0.25">
      <c r="A99" s="253" t="s">
        <v>737</v>
      </c>
      <c r="B99" s="249" t="s">
        <v>524</v>
      </c>
      <c r="C99" s="248" t="s">
        <v>737</v>
      </c>
      <c r="D99" s="109" t="s">
        <v>708</v>
      </c>
      <c r="E99" s="248" t="s">
        <v>737</v>
      </c>
      <c r="F99" s="249" t="s">
        <v>684</v>
      </c>
      <c r="G99" s="248" t="s">
        <v>737</v>
      </c>
      <c r="H99" s="112" t="s">
        <v>473</v>
      </c>
      <c r="O99" s="240" t="s">
        <v>686</v>
      </c>
      <c r="P99" s="240" t="s">
        <v>689</v>
      </c>
      <c r="Q99" s="240" t="s">
        <v>688</v>
      </c>
    </row>
    <row r="100" spans="1:17" x14ac:dyDescent="0.25">
      <c r="A100" s="253" t="s">
        <v>744</v>
      </c>
      <c r="B100" s="249" t="s">
        <v>740</v>
      </c>
      <c r="C100" s="248" t="s">
        <v>744</v>
      </c>
      <c r="D100" s="109" t="s">
        <v>741</v>
      </c>
      <c r="E100" s="248" t="s">
        <v>744</v>
      </c>
      <c r="F100" s="249" t="s">
        <v>684</v>
      </c>
      <c r="G100" s="248" t="s">
        <v>744</v>
      </c>
      <c r="H100" s="112" t="s">
        <v>473</v>
      </c>
      <c r="O100" s="240" t="s">
        <v>686</v>
      </c>
      <c r="P100" s="240" t="s">
        <v>689</v>
      </c>
      <c r="Q100" s="240" t="s">
        <v>688</v>
      </c>
    </row>
    <row r="101" spans="1:17" x14ac:dyDescent="0.25">
      <c r="A101" s="253" t="s">
        <v>745</v>
      </c>
      <c r="B101" s="249" t="s">
        <v>740</v>
      </c>
      <c r="C101" s="248" t="s">
        <v>745</v>
      </c>
      <c r="D101" s="109" t="s">
        <v>742</v>
      </c>
      <c r="E101" s="248" t="s">
        <v>745</v>
      </c>
      <c r="F101" s="249" t="s">
        <v>684</v>
      </c>
      <c r="G101" s="248" t="s">
        <v>745</v>
      </c>
      <c r="H101" s="112" t="s">
        <v>473</v>
      </c>
      <c r="O101" s="240" t="s">
        <v>686</v>
      </c>
      <c r="P101" s="240" t="s">
        <v>689</v>
      </c>
      <c r="Q101" s="240" t="s">
        <v>688</v>
      </c>
    </row>
    <row r="102" spans="1:17" x14ac:dyDescent="0.25">
      <c r="A102" s="253" t="s">
        <v>746</v>
      </c>
      <c r="B102" s="249" t="s">
        <v>740</v>
      </c>
      <c r="C102" s="248" t="s">
        <v>746</v>
      </c>
      <c r="D102" s="109" t="s">
        <v>743</v>
      </c>
      <c r="E102" s="248" t="s">
        <v>746</v>
      </c>
      <c r="F102" s="249" t="s">
        <v>684</v>
      </c>
      <c r="G102" s="248" t="s">
        <v>746</v>
      </c>
      <c r="H102" s="112" t="s">
        <v>473</v>
      </c>
      <c r="O102" s="240" t="s">
        <v>686</v>
      </c>
      <c r="P102" s="240" t="s">
        <v>689</v>
      </c>
      <c r="Q102" s="240" t="s">
        <v>688</v>
      </c>
    </row>
    <row r="103" spans="1:17" x14ac:dyDescent="0.25">
      <c r="A103" s="253" t="s">
        <v>748</v>
      </c>
      <c r="B103" s="249" t="s">
        <v>747</v>
      </c>
      <c r="C103" s="248" t="s">
        <v>748</v>
      </c>
      <c r="D103" s="109" t="s">
        <v>749</v>
      </c>
      <c r="E103" s="248" t="s">
        <v>748</v>
      </c>
      <c r="F103" s="249" t="s">
        <v>684</v>
      </c>
      <c r="G103" s="248" t="s">
        <v>748</v>
      </c>
      <c r="H103" s="112" t="s">
        <v>473</v>
      </c>
      <c r="O103" s="240" t="s">
        <v>686</v>
      </c>
      <c r="P103" s="240" t="s">
        <v>689</v>
      </c>
      <c r="Q103" s="240" t="s">
        <v>688</v>
      </c>
    </row>
    <row r="104" spans="1:17" x14ac:dyDescent="0.25">
      <c r="A104" s="277" t="s">
        <v>753</v>
      </c>
      <c r="B104" s="266" t="s">
        <v>751</v>
      </c>
      <c r="C104" s="265" t="s">
        <v>753</v>
      </c>
      <c r="D104" s="267" t="s">
        <v>752</v>
      </c>
      <c r="E104" s="265" t="s">
        <v>753</v>
      </c>
      <c r="F104" s="266" t="s">
        <v>687</v>
      </c>
      <c r="G104" s="265" t="s">
        <v>753</v>
      </c>
      <c r="H104" s="238" t="s">
        <v>474</v>
      </c>
      <c r="O104" s="239" t="s">
        <v>686</v>
      </c>
      <c r="P104" s="239" t="s">
        <v>689</v>
      </c>
      <c r="Q104" s="239" t="s">
        <v>688</v>
      </c>
    </row>
    <row r="105" spans="1:17" x14ac:dyDescent="0.25">
      <c r="A105" s="277" t="s">
        <v>754</v>
      </c>
      <c r="B105" s="266" t="s">
        <v>523</v>
      </c>
      <c r="C105" s="265" t="s">
        <v>754</v>
      </c>
      <c r="D105" s="267" t="s">
        <v>755</v>
      </c>
      <c r="E105" s="265" t="s">
        <v>754</v>
      </c>
      <c r="F105" s="266" t="s">
        <v>687</v>
      </c>
      <c r="G105" s="265" t="s">
        <v>754</v>
      </c>
      <c r="H105" s="238" t="s">
        <v>474</v>
      </c>
      <c r="O105" s="239" t="s">
        <v>686</v>
      </c>
      <c r="P105" s="239" t="s">
        <v>689</v>
      </c>
      <c r="Q105" s="239" t="s">
        <v>688</v>
      </c>
    </row>
    <row r="106" spans="1:17" x14ac:dyDescent="0.25">
      <c r="A106" s="277" t="s">
        <v>757</v>
      </c>
      <c r="B106" s="266" t="s">
        <v>523</v>
      </c>
      <c r="C106" s="265" t="s">
        <v>757</v>
      </c>
      <c r="D106" s="267" t="s">
        <v>756</v>
      </c>
      <c r="E106" s="265" t="s">
        <v>757</v>
      </c>
      <c r="F106" s="266" t="s">
        <v>687</v>
      </c>
      <c r="G106" s="265" t="s">
        <v>757</v>
      </c>
      <c r="H106" s="238" t="s">
        <v>474</v>
      </c>
      <c r="O106" s="239" t="s">
        <v>686</v>
      </c>
      <c r="P106" s="239" t="s">
        <v>689</v>
      </c>
      <c r="Q106" s="239" t="s">
        <v>688</v>
      </c>
    </row>
    <row r="107" spans="1:17" x14ac:dyDescent="0.25">
      <c r="A107" s="277" t="s">
        <v>758</v>
      </c>
      <c r="B107" s="266" t="s">
        <v>760</v>
      </c>
      <c r="C107" s="265" t="s">
        <v>758</v>
      </c>
      <c r="D107" s="267" t="s">
        <v>761</v>
      </c>
      <c r="E107" s="265" t="s">
        <v>754</v>
      </c>
      <c r="F107" s="266" t="s">
        <v>687</v>
      </c>
      <c r="G107" s="265" t="s">
        <v>758</v>
      </c>
      <c r="H107" s="238" t="s">
        <v>474</v>
      </c>
      <c r="O107" s="239" t="s">
        <v>686</v>
      </c>
      <c r="P107" s="239" t="s">
        <v>689</v>
      </c>
      <c r="Q107" s="239" t="s">
        <v>688</v>
      </c>
    </row>
    <row r="108" spans="1:17" ht="15.75" thickBot="1" x14ac:dyDescent="0.3">
      <c r="A108" s="278" t="s">
        <v>759</v>
      </c>
      <c r="B108" s="279" t="s">
        <v>760</v>
      </c>
      <c r="C108" s="280" t="s">
        <v>759</v>
      </c>
      <c r="D108" s="281" t="s">
        <v>762</v>
      </c>
      <c r="E108" s="280" t="s">
        <v>757</v>
      </c>
      <c r="F108" s="279" t="s">
        <v>687</v>
      </c>
      <c r="G108" s="280" t="s">
        <v>759</v>
      </c>
      <c r="H108" s="282" t="s">
        <v>474</v>
      </c>
      <c r="O108" s="239" t="s">
        <v>686</v>
      </c>
      <c r="P108" s="239" t="s">
        <v>689</v>
      </c>
      <c r="Q108" s="239" t="s">
        <v>688</v>
      </c>
    </row>
    <row r="110" spans="1:17" ht="15.75" thickBot="1" x14ac:dyDescent="0.3">
      <c r="A110" s="233" t="s">
        <v>887</v>
      </c>
      <c r="B110" s="10" t="s">
        <v>888</v>
      </c>
    </row>
    <row r="111" spans="1:17" ht="15.75" thickBot="1" x14ac:dyDescent="0.3">
      <c r="A111" s="130" t="s">
        <v>239</v>
      </c>
      <c r="B111" s="250" t="s">
        <v>236</v>
      </c>
      <c r="C111" s="130" t="s">
        <v>239</v>
      </c>
      <c r="D111" s="101" t="s">
        <v>237</v>
      </c>
      <c r="E111" s="130" t="s">
        <v>239</v>
      </c>
      <c r="F111" s="251" t="s">
        <v>111</v>
      </c>
      <c r="G111" s="130" t="s">
        <v>239</v>
      </c>
      <c r="H111" s="66" t="s">
        <v>241</v>
      </c>
      <c r="I111" s="10"/>
      <c r="J111" s="10"/>
      <c r="K111" s="10"/>
      <c r="L111" s="10"/>
      <c r="M111" s="10"/>
      <c r="N111" s="10"/>
    </row>
    <row r="112" spans="1:17" x14ac:dyDescent="0.25">
      <c r="A112" s="124" t="s">
        <v>50</v>
      </c>
      <c r="B112" s="125" t="s">
        <v>50</v>
      </c>
      <c r="C112" s="125" t="s">
        <v>50</v>
      </c>
      <c r="D112" s="125" t="s">
        <v>50</v>
      </c>
      <c r="E112" s="125" t="s">
        <v>50</v>
      </c>
      <c r="F112" s="173" t="s">
        <v>50</v>
      </c>
      <c r="G112" s="125" t="s">
        <v>50</v>
      </c>
      <c r="H112" s="174" t="s">
        <v>50</v>
      </c>
      <c r="I112" s="10"/>
      <c r="J112" s="10"/>
      <c r="K112" s="10"/>
      <c r="L112" s="10"/>
      <c r="M112" s="289"/>
      <c r="N112" s="289"/>
      <c r="O112" s="243"/>
      <c r="P112" s="243"/>
      <c r="Q112" s="243"/>
    </row>
    <row r="113" spans="1:19" x14ac:dyDescent="0.25">
      <c r="A113" s="252" t="s">
        <v>764</v>
      </c>
      <c r="B113" s="246" t="s">
        <v>610</v>
      </c>
      <c r="C113" s="245" t="s">
        <v>764</v>
      </c>
      <c r="D113" s="55" t="s">
        <v>890</v>
      </c>
      <c r="E113" s="245" t="s">
        <v>764</v>
      </c>
      <c r="F113" s="246" t="s">
        <v>889</v>
      </c>
      <c r="G113" s="245" t="s">
        <v>764</v>
      </c>
      <c r="H113" s="60" t="s">
        <v>475</v>
      </c>
      <c r="I113" s="98"/>
      <c r="J113" s="98"/>
      <c r="K113" s="98"/>
      <c r="L113" s="98"/>
      <c r="M113" s="98"/>
      <c r="N113" s="98"/>
      <c r="O113" s="98"/>
      <c r="P113" s="243"/>
      <c r="Q113" s="98"/>
      <c r="R113" s="243"/>
      <c r="S113" s="264" t="s">
        <v>851</v>
      </c>
    </row>
    <row r="114" spans="1:19" x14ac:dyDescent="0.25">
      <c r="A114" s="252" t="s">
        <v>765</v>
      </c>
      <c r="B114" s="246" t="s">
        <v>610</v>
      </c>
      <c r="C114" s="245" t="s">
        <v>765</v>
      </c>
      <c r="D114" s="55" t="s">
        <v>891</v>
      </c>
      <c r="E114" s="245" t="s">
        <v>765</v>
      </c>
      <c r="F114" s="246" t="s">
        <v>889</v>
      </c>
      <c r="G114" s="245" t="s">
        <v>765</v>
      </c>
      <c r="H114" s="60" t="s">
        <v>475</v>
      </c>
      <c r="I114" s="98"/>
      <c r="J114" s="98"/>
      <c r="K114" s="243"/>
      <c r="L114" s="98"/>
      <c r="M114" s="98"/>
      <c r="N114" s="98"/>
      <c r="O114" s="98"/>
      <c r="P114" s="243"/>
      <c r="Q114" s="98"/>
      <c r="R114" s="243"/>
      <c r="S114" s="264" t="s">
        <v>851</v>
      </c>
    </row>
    <row r="115" spans="1:19" x14ac:dyDescent="0.25">
      <c r="A115" s="252" t="s">
        <v>766</v>
      </c>
      <c r="B115" s="246" t="s">
        <v>610</v>
      </c>
      <c r="C115" s="245" t="s">
        <v>766</v>
      </c>
      <c r="D115" s="55" t="s">
        <v>892</v>
      </c>
      <c r="E115" s="245" t="s">
        <v>766</v>
      </c>
      <c r="F115" s="246" t="s">
        <v>889</v>
      </c>
      <c r="G115" s="245" t="s">
        <v>766</v>
      </c>
      <c r="H115" s="60" t="s">
        <v>475</v>
      </c>
      <c r="I115" s="98"/>
      <c r="J115" s="98"/>
      <c r="K115" s="243"/>
      <c r="L115" s="98"/>
      <c r="M115" s="98"/>
      <c r="N115" s="98"/>
      <c r="O115" s="98"/>
      <c r="P115" s="243"/>
      <c r="Q115" s="98"/>
      <c r="R115" s="243"/>
      <c r="S115" s="264" t="s">
        <v>851</v>
      </c>
    </row>
    <row r="116" spans="1:19" x14ac:dyDescent="0.25">
      <c r="A116" s="252" t="s">
        <v>767</v>
      </c>
      <c r="B116" s="246" t="s">
        <v>893</v>
      </c>
      <c r="C116" s="252" t="s">
        <v>767</v>
      </c>
      <c r="D116" s="55" t="s">
        <v>894</v>
      </c>
      <c r="E116" s="252" t="s">
        <v>767</v>
      </c>
      <c r="F116" s="246" t="s">
        <v>889</v>
      </c>
      <c r="G116" s="252" t="s">
        <v>767</v>
      </c>
      <c r="H116" s="60" t="s">
        <v>475</v>
      </c>
      <c r="I116" s="98"/>
      <c r="J116" s="98"/>
      <c r="K116" s="243"/>
      <c r="L116" s="98"/>
      <c r="M116" s="98"/>
      <c r="N116" s="98"/>
      <c r="O116" s="98"/>
      <c r="P116" s="243"/>
      <c r="Q116" s="98"/>
      <c r="R116" s="243"/>
      <c r="S116" s="264" t="s">
        <v>851</v>
      </c>
    </row>
    <row r="117" spans="1:19" x14ac:dyDescent="0.25">
      <c r="A117" s="252" t="s">
        <v>768</v>
      </c>
      <c r="B117" s="246" t="s">
        <v>893</v>
      </c>
      <c r="C117" s="252" t="s">
        <v>768</v>
      </c>
      <c r="D117" s="55" t="s">
        <v>895</v>
      </c>
      <c r="E117" s="252" t="s">
        <v>768</v>
      </c>
      <c r="F117" s="246" t="s">
        <v>889</v>
      </c>
      <c r="G117" s="252" t="s">
        <v>768</v>
      </c>
      <c r="H117" s="60" t="s">
        <v>475</v>
      </c>
      <c r="I117" s="98"/>
      <c r="J117" s="98"/>
      <c r="K117" s="243"/>
      <c r="L117" s="98"/>
      <c r="M117" s="98"/>
      <c r="N117" s="98"/>
      <c r="O117" s="98"/>
      <c r="P117" s="243"/>
      <c r="Q117" s="98"/>
      <c r="R117" s="243"/>
      <c r="S117" s="264" t="s">
        <v>851</v>
      </c>
    </row>
    <row r="118" spans="1:19" x14ac:dyDescent="0.25">
      <c r="A118" s="252" t="s">
        <v>769</v>
      </c>
      <c r="B118" s="246" t="s">
        <v>893</v>
      </c>
      <c r="C118" s="252" t="s">
        <v>769</v>
      </c>
      <c r="D118" s="55" t="s">
        <v>896</v>
      </c>
      <c r="E118" s="252" t="s">
        <v>769</v>
      </c>
      <c r="F118" s="246" t="s">
        <v>889</v>
      </c>
      <c r="G118" s="252" t="s">
        <v>769</v>
      </c>
      <c r="H118" s="60" t="s">
        <v>475</v>
      </c>
      <c r="I118" s="98"/>
      <c r="J118" s="98"/>
      <c r="K118" s="243"/>
      <c r="L118" s="98"/>
      <c r="M118" s="98"/>
      <c r="N118" s="98"/>
      <c r="O118" s="98"/>
      <c r="P118" s="243"/>
      <c r="Q118" s="98"/>
      <c r="R118" s="243"/>
      <c r="S118" s="264" t="s">
        <v>851</v>
      </c>
    </row>
    <row r="119" spans="1:19" s="243" customFormat="1" x14ac:dyDescent="0.25">
      <c r="A119" s="252" t="s">
        <v>770</v>
      </c>
      <c r="B119" s="246" t="s">
        <v>893</v>
      </c>
      <c r="C119" s="252" t="s">
        <v>770</v>
      </c>
      <c r="D119" s="252" t="s">
        <v>897</v>
      </c>
      <c r="E119" s="252" t="s">
        <v>770</v>
      </c>
      <c r="F119" s="246" t="s">
        <v>889</v>
      </c>
      <c r="G119" s="252" t="s">
        <v>770</v>
      </c>
      <c r="H119" s="60" t="s">
        <v>475</v>
      </c>
      <c r="I119" s="98"/>
      <c r="J119" s="98"/>
      <c r="L119" s="98"/>
      <c r="M119" s="98"/>
      <c r="N119" s="98"/>
      <c r="O119" s="98"/>
      <c r="Q119" s="98"/>
      <c r="S119" s="264" t="s">
        <v>851</v>
      </c>
    </row>
    <row r="120" spans="1:19" x14ac:dyDescent="0.25">
      <c r="A120" s="252" t="s">
        <v>771</v>
      </c>
      <c r="B120" s="246" t="s">
        <v>893</v>
      </c>
      <c r="C120" s="252" t="s">
        <v>771</v>
      </c>
      <c r="D120" s="55" t="s">
        <v>693</v>
      </c>
      <c r="E120" s="252" t="s">
        <v>771</v>
      </c>
      <c r="F120" s="246" t="s">
        <v>889</v>
      </c>
      <c r="G120" s="252" t="s">
        <v>771</v>
      </c>
      <c r="H120" s="60" t="s">
        <v>475</v>
      </c>
      <c r="I120" s="98"/>
      <c r="J120" s="98"/>
      <c r="K120" s="243"/>
      <c r="L120" s="98"/>
      <c r="M120" s="98"/>
      <c r="N120" s="98"/>
      <c r="O120" s="98"/>
      <c r="P120" s="243"/>
      <c r="Q120" s="98"/>
      <c r="R120" s="243"/>
      <c r="S120" s="264" t="s">
        <v>851</v>
      </c>
    </row>
    <row r="121" spans="1:19" x14ac:dyDescent="0.25">
      <c r="A121" s="252" t="s">
        <v>790</v>
      </c>
      <c r="B121" s="246" t="s">
        <v>898</v>
      </c>
      <c r="C121" s="252" t="s">
        <v>790</v>
      </c>
      <c r="D121" s="55" t="s">
        <v>899</v>
      </c>
      <c r="E121" s="252" t="s">
        <v>790</v>
      </c>
      <c r="F121" s="246" t="s">
        <v>889</v>
      </c>
      <c r="G121" s="252" t="s">
        <v>790</v>
      </c>
      <c r="H121" s="60" t="s">
        <v>475</v>
      </c>
      <c r="I121" s="98"/>
      <c r="J121" s="98"/>
      <c r="K121" s="243"/>
      <c r="L121" s="98"/>
      <c r="M121" s="98"/>
      <c r="N121" s="98"/>
      <c r="O121" s="98"/>
      <c r="P121" s="243"/>
      <c r="Q121" s="98"/>
      <c r="R121" s="243"/>
      <c r="S121" s="264" t="s">
        <v>851</v>
      </c>
    </row>
    <row r="122" spans="1:19" x14ac:dyDescent="0.25">
      <c r="A122" s="252" t="s">
        <v>792</v>
      </c>
      <c r="B122" s="246" t="s">
        <v>898</v>
      </c>
      <c r="C122" s="252" t="s">
        <v>792</v>
      </c>
      <c r="D122" s="55" t="s">
        <v>900</v>
      </c>
      <c r="E122" s="252" t="s">
        <v>792</v>
      </c>
      <c r="F122" s="246" t="s">
        <v>889</v>
      </c>
      <c r="G122" s="252" t="s">
        <v>792</v>
      </c>
      <c r="H122" s="60" t="s">
        <v>475</v>
      </c>
      <c r="I122" s="98"/>
      <c r="J122" s="98"/>
      <c r="K122" s="98"/>
      <c r="L122" s="98"/>
      <c r="M122" s="98"/>
      <c r="N122" s="98"/>
      <c r="O122" s="98"/>
      <c r="P122" s="243"/>
      <c r="Q122" s="98"/>
      <c r="R122" s="243"/>
      <c r="S122" s="264" t="s">
        <v>851</v>
      </c>
    </row>
    <row r="123" spans="1:19" s="243" customFormat="1" x14ac:dyDescent="0.25">
      <c r="A123" s="252" t="s">
        <v>793</v>
      </c>
      <c r="B123" s="246" t="s">
        <v>898</v>
      </c>
      <c r="C123" s="252" t="s">
        <v>793</v>
      </c>
      <c r="D123" s="252" t="s">
        <v>901</v>
      </c>
      <c r="E123" s="252" t="s">
        <v>793</v>
      </c>
      <c r="F123" s="246" t="s">
        <v>889</v>
      </c>
      <c r="G123" s="252" t="s">
        <v>793</v>
      </c>
      <c r="H123" s="60" t="s">
        <v>475</v>
      </c>
      <c r="I123" s="98"/>
      <c r="J123" s="98"/>
      <c r="K123" s="98"/>
      <c r="L123" s="98"/>
      <c r="M123" s="98"/>
      <c r="N123" s="98"/>
      <c r="O123" s="98"/>
      <c r="Q123" s="98"/>
      <c r="S123" s="264" t="s">
        <v>851</v>
      </c>
    </row>
    <row r="124" spans="1:19" s="243" customFormat="1" x14ac:dyDescent="0.25">
      <c r="A124" s="252" t="s">
        <v>796</v>
      </c>
      <c r="B124" s="252" t="s">
        <v>902</v>
      </c>
      <c r="C124" s="252" t="s">
        <v>796</v>
      </c>
      <c r="D124" s="252" t="s">
        <v>905</v>
      </c>
      <c r="E124" s="252" t="s">
        <v>796</v>
      </c>
      <c r="F124" s="246" t="s">
        <v>889</v>
      </c>
      <c r="G124" s="252" t="s">
        <v>796</v>
      </c>
      <c r="H124" s="60" t="s">
        <v>475</v>
      </c>
      <c r="I124" s="98"/>
      <c r="J124" s="98"/>
      <c r="K124" s="98"/>
      <c r="L124" s="98"/>
      <c r="M124" s="98"/>
      <c r="N124" s="98"/>
      <c r="O124" s="98"/>
      <c r="Q124" s="98"/>
      <c r="S124" s="264" t="s">
        <v>851</v>
      </c>
    </row>
    <row r="125" spans="1:19" s="243" customFormat="1" x14ac:dyDescent="0.25">
      <c r="A125" s="252" t="s">
        <v>797</v>
      </c>
      <c r="B125" s="252" t="s">
        <v>902</v>
      </c>
      <c r="C125" s="252" t="s">
        <v>797</v>
      </c>
      <c r="D125" s="252" t="s">
        <v>906</v>
      </c>
      <c r="E125" s="252" t="s">
        <v>797</v>
      </c>
      <c r="F125" s="246" t="s">
        <v>889</v>
      </c>
      <c r="G125" s="252" t="s">
        <v>797</v>
      </c>
      <c r="H125" s="60" t="s">
        <v>475</v>
      </c>
      <c r="I125" s="98"/>
      <c r="J125" s="98"/>
      <c r="K125" s="98"/>
      <c r="L125" s="98"/>
      <c r="M125" s="98"/>
      <c r="N125" s="98"/>
      <c r="O125" s="98"/>
      <c r="Q125" s="98"/>
      <c r="S125" s="264" t="s">
        <v>851</v>
      </c>
    </row>
    <row r="126" spans="1:19" x14ac:dyDescent="0.25">
      <c r="A126" s="252" t="s">
        <v>798</v>
      </c>
      <c r="B126" s="252" t="s">
        <v>902</v>
      </c>
      <c r="C126" s="252" t="s">
        <v>798</v>
      </c>
      <c r="D126" s="55" t="s">
        <v>907</v>
      </c>
      <c r="E126" s="252" t="s">
        <v>798</v>
      </c>
      <c r="F126" s="246" t="s">
        <v>889</v>
      </c>
      <c r="G126" s="252" t="s">
        <v>798</v>
      </c>
      <c r="H126" s="60" t="s">
        <v>475</v>
      </c>
      <c r="I126" s="98"/>
      <c r="J126" s="98"/>
      <c r="K126" s="98"/>
      <c r="L126" s="98"/>
      <c r="M126" s="98"/>
      <c r="N126" s="98"/>
      <c r="O126" s="98"/>
      <c r="P126" s="243"/>
      <c r="Q126" s="98"/>
      <c r="R126" s="243"/>
      <c r="S126" s="264" t="s">
        <v>851</v>
      </c>
    </row>
    <row r="127" spans="1:19" x14ac:dyDescent="0.25">
      <c r="A127" s="252" t="s">
        <v>903</v>
      </c>
      <c r="B127" s="252" t="s">
        <v>902</v>
      </c>
      <c r="C127" s="252" t="s">
        <v>903</v>
      </c>
      <c r="D127" s="55" t="s">
        <v>908</v>
      </c>
      <c r="E127" s="252" t="s">
        <v>903</v>
      </c>
      <c r="F127" s="246" t="s">
        <v>889</v>
      </c>
      <c r="G127" s="252" t="s">
        <v>903</v>
      </c>
      <c r="H127" s="60" t="s">
        <v>475</v>
      </c>
      <c r="I127" s="98"/>
      <c r="J127" s="98"/>
      <c r="K127" s="98"/>
      <c r="L127" s="98"/>
      <c r="M127" s="98"/>
      <c r="N127" s="98"/>
      <c r="O127" s="98"/>
      <c r="P127" s="243"/>
      <c r="Q127" s="98"/>
      <c r="R127" s="243"/>
      <c r="S127" s="264" t="s">
        <v>851</v>
      </c>
    </row>
    <row r="128" spans="1:19" x14ac:dyDescent="0.25">
      <c r="A128" s="252" t="s">
        <v>904</v>
      </c>
      <c r="B128" s="252" t="s">
        <v>902</v>
      </c>
      <c r="C128" s="252" t="s">
        <v>904</v>
      </c>
      <c r="D128" s="55" t="s">
        <v>909</v>
      </c>
      <c r="E128" s="252" t="s">
        <v>904</v>
      </c>
      <c r="F128" s="246" t="s">
        <v>889</v>
      </c>
      <c r="G128" s="252" t="s">
        <v>904</v>
      </c>
      <c r="H128" s="60" t="s">
        <v>475</v>
      </c>
      <c r="I128" s="98"/>
      <c r="J128" s="98"/>
      <c r="K128" s="98"/>
      <c r="L128" s="98"/>
      <c r="M128" s="98"/>
      <c r="N128" s="98"/>
      <c r="O128" s="98"/>
      <c r="P128" s="243"/>
      <c r="Q128" s="98"/>
      <c r="R128" s="243"/>
      <c r="S128" s="264" t="s">
        <v>851</v>
      </c>
    </row>
    <row r="129" spans="1:22" x14ac:dyDescent="0.25">
      <c r="A129" s="252" t="s">
        <v>801</v>
      </c>
      <c r="B129" s="246" t="s">
        <v>910</v>
      </c>
      <c r="C129" s="252" t="s">
        <v>801</v>
      </c>
      <c r="D129" s="55" t="s">
        <v>911</v>
      </c>
      <c r="E129" s="252" t="s">
        <v>801</v>
      </c>
      <c r="F129" s="246" t="s">
        <v>889</v>
      </c>
      <c r="G129" s="252" t="s">
        <v>801</v>
      </c>
      <c r="H129" s="60" t="s">
        <v>475</v>
      </c>
      <c r="I129" s="98"/>
      <c r="J129" s="98"/>
      <c r="K129" s="98"/>
      <c r="L129" s="98"/>
      <c r="M129" s="98"/>
      <c r="N129" s="98"/>
      <c r="O129" s="98"/>
      <c r="P129" s="243"/>
      <c r="Q129" s="98"/>
      <c r="R129" s="243"/>
      <c r="S129" s="264" t="s">
        <v>851</v>
      </c>
    </row>
    <row r="130" spans="1:22" x14ac:dyDescent="0.25">
      <c r="A130" s="252" t="s">
        <v>803</v>
      </c>
      <c r="B130" s="246" t="s">
        <v>910</v>
      </c>
      <c r="C130" s="252" t="s">
        <v>803</v>
      </c>
      <c r="D130" s="55" t="s">
        <v>912</v>
      </c>
      <c r="E130" s="252" t="s">
        <v>803</v>
      </c>
      <c r="F130" s="246" t="s">
        <v>889</v>
      </c>
      <c r="G130" s="252" t="s">
        <v>803</v>
      </c>
      <c r="H130" s="60" t="s">
        <v>475</v>
      </c>
      <c r="I130" s="98"/>
      <c r="J130" s="98"/>
      <c r="K130" s="98"/>
      <c r="L130" s="98"/>
      <c r="M130" s="98"/>
      <c r="N130" s="98"/>
      <c r="O130" s="98"/>
      <c r="P130" s="243"/>
      <c r="Q130" s="98"/>
      <c r="R130" s="243"/>
      <c r="S130" s="264" t="s">
        <v>851</v>
      </c>
    </row>
    <row r="131" spans="1:22" x14ac:dyDescent="0.25">
      <c r="A131" s="252" t="s">
        <v>804</v>
      </c>
      <c r="B131" s="246" t="s">
        <v>910</v>
      </c>
      <c r="C131" s="252" t="s">
        <v>804</v>
      </c>
      <c r="D131" s="55" t="s">
        <v>841</v>
      </c>
      <c r="E131" s="252" t="s">
        <v>804</v>
      </c>
      <c r="F131" s="246" t="s">
        <v>889</v>
      </c>
      <c r="G131" s="252" t="s">
        <v>804</v>
      </c>
      <c r="H131" s="60" t="s">
        <v>475</v>
      </c>
      <c r="I131" s="98"/>
      <c r="J131" s="98"/>
      <c r="K131" s="98"/>
      <c r="L131" s="98"/>
      <c r="M131" s="98"/>
      <c r="N131" s="98"/>
      <c r="O131" s="98"/>
      <c r="P131" s="243"/>
      <c r="Q131" s="98"/>
      <c r="R131" s="243"/>
      <c r="S131" s="264" t="s">
        <v>851</v>
      </c>
    </row>
    <row r="132" spans="1:22" x14ac:dyDescent="0.25">
      <c r="A132" s="252" t="s">
        <v>808</v>
      </c>
      <c r="B132" s="246" t="s">
        <v>843</v>
      </c>
      <c r="C132" s="252" t="s">
        <v>808</v>
      </c>
      <c r="D132" s="55" t="s">
        <v>846</v>
      </c>
      <c r="E132" s="252" t="s">
        <v>808</v>
      </c>
      <c r="F132" s="246" t="s">
        <v>889</v>
      </c>
      <c r="G132" s="252" t="s">
        <v>808</v>
      </c>
      <c r="H132" s="60" t="s">
        <v>475</v>
      </c>
      <c r="I132" s="98"/>
      <c r="J132" s="98"/>
      <c r="K132" s="98"/>
      <c r="L132" s="98"/>
      <c r="M132" s="98"/>
      <c r="N132" s="98"/>
      <c r="O132" s="98"/>
      <c r="P132" s="243"/>
      <c r="Q132" s="98"/>
      <c r="R132" s="243"/>
      <c r="S132" s="264" t="s">
        <v>851</v>
      </c>
    </row>
    <row r="133" spans="1:22" x14ac:dyDescent="0.25">
      <c r="A133" s="252" t="s">
        <v>913</v>
      </c>
      <c r="B133" s="246" t="s">
        <v>843</v>
      </c>
      <c r="C133" s="252" t="s">
        <v>913</v>
      </c>
      <c r="D133" s="55" t="s">
        <v>915</v>
      </c>
      <c r="E133" s="252" t="s">
        <v>913</v>
      </c>
      <c r="F133" s="246" t="s">
        <v>889</v>
      </c>
      <c r="G133" s="252" t="s">
        <v>913</v>
      </c>
      <c r="H133" s="60" t="s">
        <v>475</v>
      </c>
      <c r="I133" s="98"/>
      <c r="J133" s="98"/>
      <c r="K133" s="98"/>
      <c r="L133" s="98"/>
      <c r="M133" s="98"/>
      <c r="N133" s="98"/>
      <c r="O133" s="98"/>
      <c r="P133" s="243"/>
      <c r="Q133" s="98"/>
      <c r="R133" s="243"/>
      <c r="S133" s="264" t="s">
        <v>851</v>
      </c>
    </row>
    <row r="134" spans="1:22" x14ac:dyDescent="0.25">
      <c r="A134" s="252" t="s">
        <v>914</v>
      </c>
      <c r="B134" s="246" t="s">
        <v>843</v>
      </c>
      <c r="C134" s="252" t="s">
        <v>914</v>
      </c>
      <c r="D134" s="55" t="s">
        <v>708</v>
      </c>
      <c r="E134" s="252" t="s">
        <v>914</v>
      </c>
      <c r="F134" s="246" t="s">
        <v>889</v>
      </c>
      <c r="G134" s="252" t="s">
        <v>914</v>
      </c>
      <c r="H134" s="60" t="s">
        <v>475</v>
      </c>
      <c r="I134" s="98"/>
      <c r="J134" s="98"/>
      <c r="K134" s="98"/>
      <c r="L134" s="98"/>
      <c r="M134" s="98"/>
      <c r="N134" s="243"/>
      <c r="O134" s="98"/>
      <c r="P134" s="98"/>
      <c r="Q134" s="98"/>
      <c r="R134" s="243"/>
      <c r="S134" s="264" t="s">
        <v>851</v>
      </c>
    </row>
    <row r="135" spans="1:22" s="243" customFormat="1" x14ac:dyDescent="0.25">
      <c r="A135" s="277" t="s">
        <v>916</v>
      </c>
      <c r="B135" s="266" t="s">
        <v>921</v>
      </c>
      <c r="C135" s="277" t="s">
        <v>916</v>
      </c>
      <c r="D135" s="267" t="s">
        <v>922</v>
      </c>
      <c r="E135" s="277" t="s">
        <v>916</v>
      </c>
      <c r="F135" s="266" t="s">
        <v>920</v>
      </c>
      <c r="G135" s="277" t="s">
        <v>916</v>
      </c>
      <c r="H135" s="238" t="s">
        <v>480</v>
      </c>
      <c r="O135" s="98"/>
      <c r="P135" s="98"/>
      <c r="Q135" s="98"/>
      <c r="T135" s="263" t="s">
        <v>649</v>
      </c>
      <c r="U135" s="263" t="s">
        <v>650</v>
      </c>
      <c r="V135" s="263" t="s">
        <v>852</v>
      </c>
    </row>
    <row r="136" spans="1:22" s="243" customFormat="1" x14ac:dyDescent="0.25">
      <c r="A136" s="277" t="s">
        <v>917</v>
      </c>
      <c r="B136" s="266" t="s">
        <v>921</v>
      </c>
      <c r="C136" s="277" t="s">
        <v>917</v>
      </c>
      <c r="D136" s="267" t="s">
        <v>861</v>
      </c>
      <c r="E136" s="277" t="s">
        <v>917</v>
      </c>
      <c r="F136" s="266" t="s">
        <v>920</v>
      </c>
      <c r="G136" s="277" t="s">
        <v>917</v>
      </c>
      <c r="H136" s="238" t="s">
        <v>480</v>
      </c>
      <c r="O136" s="98"/>
      <c r="P136" s="98"/>
      <c r="Q136" s="98"/>
      <c r="T136" s="263" t="s">
        <v>649</v>
      </c>
      <c r="U136" s="263" t="s">
        <v>650</v>
      </c>
      <c r="V136" s="263" t="s">
        <v>852</v>
      </c>
    </row>
    <row r="137" spans="1:22" x14ac:dyDescent="0.25">
      <c r="A137" s="277" t="s">
        <v>918</v>
      </c>
      <c r="B137" s="266" t="s">
        <v>923</v>
      </c>
      <c r="C137" s="277" t="s">
        <v>918</v>
      </c>
      <c r="D137" s="267" t="s">
        <v>924</v>
      </c>
      <c r="E137" s="277" t="s">
        <v>918</v>
      </c>
      <c r="F137" s="266" t="s">
        <v>920</v>
      </c>
      <c r="G137" s="277" t="s">
        <v>918</v>
      </c>
      <c r="H137" s="238" t="s">
        <v>480</v>
      </c>
      <c r="M137" s="243"/>
      <c r="N137" s="243"/>
      <c r="O137" s="98"/>
      <c r="P137" s="98"/>
      <c r="Q137" s="98"/>
      <c r="T137" s="263" t="s">
        <v>649</v>
      </c>
      <c r="U137" s="263" t="s">
        <v>650</v>
      </c>
      <c r="V137" s="263" t="s">
        <v>852</v>
      </c>
    </row>
    <row r="138" spans="1:22" x14ac:dyDescent="0.25">
      <c r="A138" s="277" t="s">
        <v>919</v>
      </c>
      <c r="B138" s="266" t="s">
        <v>923</v>
      </c>
      <c r="C138" s="277" t="s">
        <v>919</v>
      </c>
      <c r="D138" s="267" t="s">
        <v>925</v>
      </c>
      <c r="E138" s="277" t="s">
        <v>919</v>
      </c>
      <c r="F138" s="266" t="s">
        <v>920</v>
      </c>
      <c r="G138" s="277" t="s">
        <v>919</v>
      </c>
      <c r="H138" s="238" t="s">
        <v>480</v>
      </c>
      <c r="M138" s="243"/>
      <c r="N138" s="243"/>
      <c r="O138" s="98"/>
      <c r="P138" s="98"/>
      <c r="Q138" s="98"/>
      <c r="T138" s="263" t="s">
        <v>649</v>
      </c>
      <c r="U138" s="263" t="s">
        <v>650</v>
      </c>
      <c r="V138" s="263" t="s">
        <v>852</v>
      </c>
    </row>
    <row r="139" spans="1:22" x14ac:dyDescent="0.25">
      <c r="A139" s="277" t="s">
        <v>926</v>
      </c>
      <c r="B139" s="266" t="s">
        <v>928</v>
      </c>
      <c r="C139" s="277" t="s">
        <v>926</v>
      </c>
      <c r="D139" s="267" t="s">
        <v>929</v>
      </c>
      <c r="E139" s="277" t="s">
        <v>926</v>
      </c>
      <c r="F139" s="266" t="s">
        <v>920</v>
      </c>
      <c r="G139" s="277" t="s">
        <v>926</v>
      </c>
      <c r="H139" s="238" t="s">
        <v>480</v>
      </c>
      <c r="M139" s="243"/>
      <c r="N139" s="243"/>
      <c r="O139" s="98"/>
      <c r="P139" s="98"/>
      <c r="Q139" s="98"/>
      <c r="T139" s="263" t="s">
        <v>649</v>
      </c>
      <c r="U139" s="263" t="s">
        <v>650</v>
      </c>
      <c r="V139" s="263" t="s">
        <v>852</v>
      </c>
    </row>
    <row r="140" spans="1:22" x14ac:dyDescent="0.25">
      <c r="A140" s="277" t="s">
        <v>927</v>
      </c>
      <c r="B140" s="266" t="s">
        <v>928</v>
      </c>
      <c r="C140" s="277" t="s">
        <v>927</v>
      </c>
      <c r="D140" s="267" t="s">
        <v>930</v>
      </c>
      <c r="E140" s="277" t="s">
        <v>927</v>
      </c>
      <c r="F140" s="266" t="s">
        <v>920</v>
      </c>
      <c r="G140" s="277" t="s">
        <v>927</v>
      </c>
      <c r="H140" s="238" t="s">
        <v>480</v>
      </c>
      <c r="M140" s="243"/>
      <c r="N140" s="243"/>
      <c r="O140" s="98"/>
      <c r="P140" s="98"/>
      <c r="Q140" s="98"/>
      <c r="T140" s="263" t="s">
        <v>649</v>
      </c>
      <c r="U140" s="263" t="s">
        <v>650</v>
      </c>
      <c r="V140" s="263" t="s">
        <v>852</v>
      </c>
    </row>
    <row r="141" spans="1:22" x14ac:dyDescent="0.25">
      <c r="A141" s="277" t="s">
        <v>931</v>
      </c>
      <c r="B141" s="266" t="s">
        <v>932</v>
      </c>
      <c r="C141" s="277" t="s">
        <v>931</v>
      </c>
      <c r="D141" s="267" t="s">
        <v>937</v>
      </c>
      <c r="E141" s="277" t="s">
        <v>931</v>
      </c>
      <c r="F141" s="266" t="s">
        <v>920</v>
      </c>
      <c r="G141" s="277" t="s">
        <v>931</v>
      </c>
      <c r="H141" s="238" t="s">
        <v>480</v>
      </c>
      <c r="M141" s="243"/>
      <c r="N141" s="243"/>
      <c r="O141" s="98"/>
      <c r="P141" s="98"/>
      <c r="Q141" s="98"/>
      <c r="T141" s="263" t="s">
        <v>649</v>
      </c>
      <c r="U141" s="263" t="s">
        <v>650</v>
      </c>
      <c r="V141" s="263" t="s">
        <v>852</v>
      </c>
    </row>
    <row r="142" spans="1:22" x14ac:dyDescent="0.25">
      <c r="A142" s="277" t="s">
        <v>933</v>
      </c>
      <c r="B142" s="266" t="s">
        <v>932</v>
      </c>
      <c r="C142" s="277" t="s">
        <v>933</v>
      </c>
      <c r="D142" s="267" t="s">
        <v>883</v>
      </c>
      <c r="E142" s="277" t="s">
        <v>933</v>
      </c>
      <c r="F142" s="266" t="s">
        <v>920</v>
      </c>
      <c r="G142" s="277" t="s">
        <v>933</v>
      </c>
      <c r="H142" s="238" t="s">
        <v>480</v>
      </c>
      <c r="M142" s="243"/>
      <c r="N142" s="243"/>
      <c r="O142" s="98"/>
      <c r="P142" s="98"/>
      <c r="Q142" s="98"/>
      <c r="T142" s="263" t="s">
        <v>649</v>
      </c>
      <c r="U142" s="263" t="s">
        <v>650</v>
      </c>
      <c r="V142" s="263" t="s">
        <v>852</v>
      </c>
    </row>
    <row r="143" spans="1:22" x14ac:dyDescent="0.25">
      <c r="A143" s="277" t="s">
        <v>934</v>
      </c>
      <c r="B143" s="266" t="s">
        <v>932</v>
      </c>
      <c r="C143" s="277" t="s">
        <v>934</v>
      </c>
      <c r="D143" s="267" t="s">
        <v>884</v>
      </c>
      <c r="E143" s="277" t="s">
        <v>934</v>
      </c>
      <c r="F143" s="266" t="s">
        <v>920</v>
      </c>
      <c r="G143" s="277" t="s">
        <v>934</v>
      </c>
      <c r="H143" s="238" t="s">
        <v>480</v>
      </c>
      <c r="M143" s="243"/>
      <c r="N143" s="243"/>
      <c r="O143" s="98"/>
      <c r="P143" s="98"/>
      <c r="Q143" s="98"/>
      <c r="T143" s="263" t="s">
        <v>649</v>
      </c>
      <c r="U143" s="263" t="s">
        <v>650</v>
      </c>
      <c r="V143" s="263" t="s">
        <v>852</v>
      </c>
    </row>
    <row r="144" spans="1:22" x14ac:dyDescent="0.25">
      <c r="A144" s="277" t="s">
        <v>935</v>
      </c>
      <c r="B144" s="266" t="s">
        <v>932</v>
      </c>
      <c r="C144" s="277" t="s">
        <v>935</v>
      </c>
      <c r="D144" s="267" t="s">
        <v>938</v>
      </c>
      <c r="E144" s="277" t="s">
        <v>935</v>
      </c>
      <c r="F144" s="266" t="s">
        <v>920</v>
      </c>
      <c r="G144" s="277" t="s">
        <v>935</v>
      </c>
      <c r="H144" s="238" t="s">
        <v>480</v>
      </c>
      <c r="M144" s="243"/>
      <c r="N144" s="243"/>
      <c r="O144" s="98"/>
      <c r="P144" s="98"/>
      <c r="Q144" s="98"/>
      <c r="T144" s="263" t="s">
        <v>649</v>
      </c>
      <c r="U144" s="263" t="s">
        <v>650</v>
      </c>
      <c r="V144" s="263" t="s">
        <v>852</v>
      </c>
    </row>
    <row r="145" spans="1:22" x14ac:dyDescent="0.25">
      <c r="A145" s="277" t="s">
        <v>936</v>
      </c>
      <c r="B145" s="266" t="s">
        <v>932</v>
      </c>
      <c r="C145" s="277" t="s">
        <v>936</v>
      </c>
      <c r="D145" s="267" t="s">
        <v>939</v>
      </c>
      <c r="E145" s="277" t="s">
        <v>936</v>
      </c>
      <c r="F145" s="266" t="s">
        <v>920</v>
      </c>
      <c r="G145" s="277" t="s">
        <v>936</v>
      </c>
      <c r="H145" s="238" t="s">
        <v>480</v>
      </c>
      <c r="M145" s="243"/>
      <c r="N145" s="243"/>
      <c r="O145" s="98"/>
      <c r="P145" s="98"/>
      <c r="Q145" s="98"/>
      <c r="T145" s="263" t="s">
        <v>649</v>
      </c>
      <c r="U145" s="263" t="s">
        <v>650</v>
      </c>
      <c r="V145" s="263" t="s">
        <v>852</v>
      </c>
    </row>
    <row r="146" spans="1:22" x14ac:dyDescent="0.25">
      <c r="A146" s="277" t="s">
        <v>940</v>
      </c>
      <c r="B146" s="266" t="s">
        <v>941</v>
      </c>
      <c r="C146" s="277" t="s">
        <v>940</v>
      </c>
      <c r="D146" s="267" t="s">
        <v>942</v>
      </c>
      <c r="E146" s="277" t="s">
        <v>940</v>
      </c>
      <c r="F146" s="266" t="s">
        <v>920</v>
      </c>
      <c r="G146" s="277" t="s">
        <v>940</v>
      </c>
      <c r="H146" s="238" t="s">
        <v>480</v>
      </c>
      <c r="M146" s="243"/>
      <c r="N146" s="243"/>
      <c r="O146" s="98"/>
      <c r="P146" s="98"/>
      <c r="Q146" s="98"/>
      <c r="T146" s="263" t="s">
        <v>649</v>
      </c>
      <c r="U146" s="263" t="s">
        <v>650</v>
      </c>
      <c r="V146" s="263" t="s">
        <v>852</v>
      </c>
    </row>
    <row r="148" spans="1:22" ht="15.75" thickBot="1" x14ac:dyDescent="0.3">
      <c r="A148" s="233" t="s">
        <v>763</v>
      </c>
      <c r="B148" s="10" t="s">
        <v>977</v>
      </c>
    </row>
    <row r="149" spans="1:22" ht="15.75" thickBot="1" x14ac:dyDescent="0.3">
      <c r="A149" s="130" t="s">
        <v>239</v>
      </c>
      <c r="B149" s="250" t="s">
        <v>236</v>
      </c>
      <c r="C149" s="130" t="s">
        <v>239</v>
      </c>
      <c r="D149" s="101" t="s">
        <v>237</v>
      </c>
      <c r="E149" s="130" t="s">
        <v>239</v>
      </c>
      <c r="F149" s="251" t="s">
        <v>111</v>
      </c>
      <c r="G149" s="130" t="s">
        <v>239</v>
      </c>
      <c r="H149" s="66" t="s">
        <v>241</v>
      </c>
      <c r="I149" s="10"/>
      <c r="J149" s="10"/>
      <c r="K149" s="10"/>
      <c r="L149" s="10"/>
      <c r="M149" s="10"/>
      <c r="N149" s="10"/>
    </row>
    <row r="150" spans="1:22" x14ac:dyDescent="0.25">
      <c r="A150" s="124" t="s">
        <v>50</v>
      </c>
      <c r="B150" s="125" t="s">
        <v>50</v>
      </c>
      <c r="C150" s="125" t="s">
        <v>50</v>
      </c>
      <c r="D150" s="125" t="s">
        <v>50</v>
      </c>
      <c r="E150" s="125" t="s">
        <v>50</v>
      </c>
      <c r="F150" s="173" t="s">
        <v>50</v>
      </c>
      <c r="G150" s="125" t="s">
        <v>50</v>
      </c>
      <c r="H150" s="174" t="s">
        <v>50</v>
      </c>
      <c r="I150" s="10"/>
      <c r="J150" s="10"/>
      <c r="K150" s="10"/>
      <c r="L150" s="10"/>
      <c r="M150" s="289"/>
      <c r="N150" s="289"/>
      <c r="O150" s="243"/>
      <c r="P150" s="243"/>
      <c r="Q150" s="243"/>
    </row>
    <row r="151" spans="1:22" x14ac:dyDescent="0.25">
      <c r="A151" s="252" t="s">
        <v>772</v>
      </c>
      <c r="B151" s="246" t="s">
        <v>783</v>
      </c>
      <c r="C151" s="245" t="s">
        <v>772</v>
      </c>
      <c r="D151" s="55" t="s">
        <v>784</v>
      </c>
      <c r="E151" s="245" t="s">
        <v>772</v>
      </c>
      <c r="F151" s="246" t="s">
        <v>782</v>
      </c>
      <c r="G151" s="245" t="s">
        <v>772</v>
      </c>
      <c r="H151" s="60" t="s">
        <v>477</v>
      </c>
      <c r="I151" s="98"/>
      <c r="J151" s="98"/>
      <c r="K151" s="98"/>
      <c r="L151" s="98"/>
      <c r="M151" s="98"/>
      <c r="N151" s="98"/>
      <c r="O151" s="98"/>
      <c r="P151" s="243"/>
      <c r="Q151" s="98"/>
      <c r="R151" s="264" t="s">
        <v>851</v>
      </c>
    </row>
    <row r="152" spans="1:22" x14ac:dyDescent="0.25">
      <c r="A152" s="252" t="s">
        <v>773</v>
      </c>
      <c r="B152" s="246" t="s">
        <v>783</v>
      </c>
      <c r="C152" s="245" t="s">
        <v>773</v>
      </c>
      <c r="D152" s="55" t="s">
        <v>785</v>
      </c>
      <c r="E152" s="245" t="s">
        <v>773</v>
      </c>
      <c r="F152" s="246" t="s">
        <v>782</v>
      </c>
      <c r="G152" s="245" t="s">
        <v>773</v>
      </c>
      <c r="H152" s="60" t="s">
        <v>477</v>
      </c>
      <c r="I152" s="98"/>
      <c r="J152" s="98"/>
      <c r="K152" s="243"/>
      <c r="L152" s="98"/>
      <c r="M152" s="98"/>
      <c r="N152" s="98"/>
      <c r="O152" s="98"/>
      <c r="P152" s="243"/>
      <c r="Q152" s="98"/>
      <c r="R152" s="264" t="s">
        <v>851</v>
      </c>
    </row>
    <row r="153" spans="1:22" x14ac:dyDescent="0.25">
      <c r="A153" s="252" t="s">
        <v>774</v>
      </c>
      <c r="B153" s="246" t="s">
        <v>783</v>
      </c>
      <c r="C153" s="245" t="s">
        <v>774</v>
      </c>
      <c r="D153" s="55" t="s">
        <v>786</v>
      </c>
      <c r="E153" s="245" t="s">
        <v>774</v>
      </c>
      <c r="F153" s="246" t="s">
        <v>782</v>
      </c>
      <c r="G153" s="245" t="s">
        <v>774</v>
      </c>
      <c r="H153" s="60" t="s">
        <v>477</v>
      </c>
      <c r="I153" s="98"/>
      <c r="J153" s="98"/>
      <c r="K153" s="243"/>
      <c r="L153" s="98"/>
      <c r="M153" s="98"/>
      <c r="N153" s="98"/>
      <c r="O153" s="98"/>
      <c r="P153" s="243"/>
      <c r="Q153" s="98"/>
      <c r="R153" s="264" t="s">
        <v>851</v>
      </c>
    </row>
    <row r="154" spans="1:22" x14ac:dyDescent="0.25">
      <c r="A154" s="252" t="s">
        <v>775</v>
      </c>
      <c r="B154" s="246" t="s">
        <v>783</v>
      </c>
      <c r="C154" s="245" t="s">
        <v>775</v>
      </c>
      <c r="D154" s="55" t="s">
        <v>787</v>
      </c>
      <c r="E154" s="245" t="s">
        <v>775</v>
      </c>
      <c r="F154" s="246" t="s">
        <v>782</v>
      </c>
      <c r="G154" s="245" t="s">
        <v>775</v>
      </c>
      <c r="H154" s="60" t="s">
        <v>477</v>
      </c>
      <c r="I154" s="98"/>
      <c r="J154" s="98"/>
      <c r="K154" s="243"/>
      <c r="L154" s="98"/>
      <c r="M154" s="98"/>
      <c r="N154" s="98"/>
      <c r="O154" s="98"/>
      <c r="P154" s="243"/>
      <c r="Q154" s="98"/>
      <c r="R154" s="264" t="s">
        <v>851</v>
      </c>
    </row>
    <row r="155" spans="1:22" x14ac:dyDescent="0.25">
      <c r="A155" s="252" t="s">
        <v>776</v>
      </c>
      <c r="B155" s="246" t="s">
        <v>788</v>
      </c>
      <c r="C155" s="252" t="s">
        <v>776</v>
      </c>
      <c r="D155" s="55" t="s">
        <v>979</v>
      </c>
      <c r="E155" s="252" t="s">
        <v>776</v>
      </c>
      <c r="F155" s="246" t="s">
        <v>782</v>
      </c>
      <c r="G155" s="252" t="s">
        <v>776</v>
      </c>
      <c r="H155" s="60" t="s">
        <v>477</v>
      </c>
      <c r="I155" s="98"/>
      <c r="J155" s="98"/>
      <c r="K155" s="243"/>
      <c r="L155" s="98"/>
      <c r="M155" s="98"/>
      <c r="N155" s="98"/>
      <c r="O155" s="98"/>
      <c r="P155" s="243"/>
      <c r="Q155" s="98"/>
      <c r="R155" s="264" t="s">
        <v>851</v>
      </c>
    </row>
    <row r="156" spans="1:22" x14ac:dyDescent="0.25">
      <c r="A156" s="252" t="s">
        <v>777</v>
      </c>
      <c r="B156" s="246" t="s">
        <v>788</v>
      </c>
      <c r="C156" s="252" t="s">
        <v>777</v>
      </c>
      <c r="D156" s="55" t="s">
        <v>789</v>
      </c>
      <c r="E156" s="252" t="s">
        <v>777</v>
      </c>
      <c r="F156" s="246" t="s">
        <v>782</v>
      </c>
      <c r="G156" s="252" t="s">
        <v>777</v>
      </c>
      <c r="H156" s="60" t="s">
        <v>477</v>
      </c>
      <c r="I156" s="98"/>
      <c r="J156" s="98"/>
      <c r="K156" s="243"/>
      <c r="L156" s="98"/>
      <c r="M156" s="98"/>
      <c r="N156" s="98"/>
      <c r="O156" s="98"/>
      <c r="P156" s="243"/>
      <c r="Q156" s="98"/>
      <c r="R156" s="264" t="s">
        <v>851</v>
      </c>
    </row>
    <row r="157" spans="1:22" s="243" customFormat="1" x14ac:dyDescent="0.25">
      <c r="A157" s="252" t="s">
        <v>790</v>
      </c>
      <c r="B157" s="252" t="s">
        <v>791</v>
      </c>
      <c r="C157" s="252" t="s">
        <v>790</v>
      </c>
      <c r="D157" s="252" t="s">
        <v>794</v>
      </c>
      <c r="E157" s="252" t="s">
        <v>790</v>
      </c>
      <c r="F157" s="252" t="s">
        <v>782</v>
      </c>
      <c r="G157" s="252" t="s">
        <v>790</v>
      </c>
      <c r="H157" s="252" t="s">
        <v>477</v>
      </c>
      <c r="I157" s="98"/>
      <c r="J157" s="98"/>
      <c r="L157" s="98"/>
      <c r="M157" s="98"/>
      <c r="N157" s="98"/>
      <c r="O157" s="98"/>
      <c r="Q157" s="98"/>
      <c r="R157" s="264" t="s">
        <v>851</v>
      </c>
    </row>
    <row r="158" spans="1:22" x14ac:dyDescent="0.25">
      <c r="A158" s="252" t="s">
        <v>792</v>
      </c>
      <c r="B158" s="246" t="s">
        <v>791</v>
      </c>
      <c r="C158" s="245" t="s">
        <v>792</v>
      </c>
      <c r="D158" s="55" t="s">
        <v>795</v>
      </c>
      <c r="E158" s="252" t="s">
        <v>792</v>
      </c>
      <c r="F158" s="246" t="s">
        <v>782</v>
      </c>
      <c r="G158" s="252" t="s">
        <v>792</v>
      </c>
      <c r="H158" s="60" t="s">
        <v>477</v>
      </c>
      <c r="I158" s="98"/>
      <c r="J158" s="98"/>
      <c r="K158" s="243"/>
      <c r="L158" s="98"/>
      <c r="M158" s="98"/>
      <c r="N158" s="98"/>
      <c r="O158" s="98"/>
      <c r="P158" s="243"/>
      <c r="Q158" s="98"/>
      <c r="R158" s="264" t="s">
        <v>851</v>
      </c>
    </row>
    <row r="159" spans="1:22" x14ac:dyDescent="0.25">
      <c r="A159" s="252" t="s">
        <v>793</v>
      </c>
      <c r="B159" s="246" t="s">
        <v>791</v>
      </c>
      <c r="C159" s="245" t="s">
        <v>793</v>
      </c>
      <c r="D159" s="55" t="s">
        <v>693</v>
      </c>
      <c r="E159" s="252" t="s">
        <v>793</v>
      </c>
      <c r="F159" s="246" t="s">
        <v>782</v>
      </c>
      <c r="G159" s="252" t="s">
        <v>793</v>
      </c>
      <c r="H159" s="60" t="s">
        <v>477</v>
      </c>
      <c r="I159" s="98"/>
      <c r="J159" s="98"/>
      <c r="K159" s="243"/>
      <c r="L159" s="98"/>
      <c r="M159" s="98"/>
      <c r="N159" s="98"/>
      <c r="O159" s="98"/>
      <c r="P159" s="243"/>
      <c r="Q159" s="98"/>
      <c r="R159" s="264" t="s">
        <v>851</v>
      </c>
    </row>
    <row r="160" spans="1:22" x14ac:dyDescent="0.25">
      <c r="A160" s="252" t="s">
        <v>796</v>
      </c>
      <c r="B160" s="246" t="s">
        <v>799</v>
      </c>
      <c r="C160" s="252" t="s">
        <v>796</v>
      </c>
      <c r="D160" s="55" t="s">
        <v>800</v>
      </c>
      <c r="E160" s="245" t="s">
        <v>796</v>
      </c>
      <c r="F160" s="246" t="s">
        <v>782</v>
      </c>
      <c r="G160" s="245" t="s">
        <v>796</v>
      </c>
      <c r="H160" s="60" t="s">
        <v>477</v>
      </c>
      <c r="I160" s="98"/>
      <c r="J160" s="98"/>
      <c r="K160" s="98"/>
      <c r="L160" s="98"/>
      <c r="M160" s="98"/>
      <c r="N160" s="98"/>
      <c r="O160" s="98"/>
      <c r="P160" s="243"/>
      <c r="Q160" s="98"/>
      <c r="R160" s="264" t="s">
        <v>851</v>
      </c>
    </row>
    <row r="161" spans="1:18" s="354" customFormat="1" x14ac:dyDescent="0.25">
      <c r="A161" s="353" t="s">
        <v>801</v>
      </c>
      <c r="B161" s="353" t="s">
        <v>802</v>
      </c>
      <c r="C161" s="353" t="s">
        <v>801</v>
      </c>
      <c r="D161" s="353" t="s">
        <v>805</v>
      </c>
      <c r="E161" s="353" t="s">
        <v>801</v>
      </c>
      <c r="F161" s="353" t="s">
        <v>782</v>
      </c>
      <c r="G161" s="353" t="s">
        <v>801</v>
      </c>
      <c r="H161" s="353" t="s">
        <v>477</v>
      </c>
      <c r="I161" s="348"/>
      <c r="J161" s="348"/>
      <c r="K161" s="348"/>
      <c r="L161" s="348"/>
      <c r="M161" s="348"/>
      <c r="N161" s="348"/>
      <c r="O161" s="348"/>
      <c r="Q161" s="348"/>
      <c r="R161" s="355" t="s">
        <v>851</v>
      </c>
    </row>
    <row r="162" spans="1:18" s="354" customFormat="1" x14ac:dyDescent="0.25">
      <c r="A162" s="353" t="s">
        <v>803</v>
      </c>
      <c r="B162" s="353" t="s">
        <v>802</v>
      </c>
      <c r="C162" s="353" t="s">
        <v>803</v>
      </c>
      <c r="D162" s="353" t="s">
        <v>806</v>
      </c>
      <c r="E162" s="353" t="s">
        <v>803</v>
      </c>
      <c r="F162" s="353" t="s">
        <v>782</v>
      </c>
      <c r="G162" s="353" t="s">
        <v>803</v>
      </c>
      <c r="H162" s="353" t="s">
        <v>477</v>
      </c>
      <c r="I162" s="348"/>
      <c r="J162" s="348"/>
      <c r="K162" s="348"/>
      <c r="L162" s="348"/>
      <c r="M162" s="348"/>
      <c r="N162" s="348"/>
      <c r="O162" s="348"/>
      <c r="Q162" s="348"/>
      <c r="R162" s="355" t="s">
        <v>851</v>
      </c>
    </row>
    <row r="163" spans="1:18" s="354" customFormat="1" x14ac:dyDescent="0.25">
      <c r="A163" s="353" t="s">
        <v>804</v>
      </c>
      <c r="B163" s="353" t="s">
        <v>802</v>
      </c>
      <c r="C163" s="353" t="s">
        <v>804</v>
      </c>
      <c r="D163" s="353" t="s">
        <v>807</v>
      </c>
      <c r="E163" s="353" t="s">
        <v>804</v>
      </c>
      <c r="F163" s="353" t="s">
        <v>782</v>
      </c>
      <c r="G163" s="353" t="s">
        <v>804</v>
      </c>
      <c r="H163" s="353" t="s">
        <v>477</v>
      </c>
      <c r="I163" s="348"/>
      <c r="J163" s="348"/>
      <c r="K163" s="348"/>
      <c r="L163" s="348"/>
      <c r="M163" s="348"/>
      <c r="N163" s="348"/>
      <c r="O163" s="348"/>
      <c r="Q163" s="348"/>
      <c r="R163" s="355" t="s">
        <v>851</v>
      </c>
    </row>
    <row r="164" spans="1:18" x14ac:dyDescent="0.25">
      <c r="A164" s="252" t="s">
        <v>808</v>
      </c>
      <c r="B164" s="246" t="s">
        <v>612</v>
      </c>
      <c r="C164" s="245" t="s">
        <v>808</v>
      </c>
      <c r="D164" s="55" t="s">
        <v>809</v>
      </c>
      <c r="E164" s="245" t="s">
        <v>808</v>
      </c>
      <c r="F164" s="246" t="s">
        <v>782</v>
      </c>
      <c r="G164" s="245" t="s">
        <v>808</v>
      </c>
      <c r="H164" s="60" t="s">
        <v>477</v>
      </c>
      <c r="I164" s="98"/>
      <c r="J164" s="98"/>
      <c r="K164" s="98"/>
      <c r="L164" s="98"/>
      <c r="M164" s="98"/>
      <c r="N164" s="98"/>
      <c r="O164" s="98"/>
      <c r="P164" s="243"/>
      <c r="Q164" s="98"/>
      <c r="R164" s="264" t="s">
        <v>851</v>
      </c>
    </row>
    <row r="165" spans="1:18" x14ac:dyDescent="0.25">
      <c r="A165" s="252" t="s">
        <v>811</v>
      </c>
      <c r="B165" s="246" t="s">
        <v>810</v>
      </c>
      <c r="C165" s="245" t="s">
        <v>811</v>
      </c>
      <c r="D165" s="55" t="s">
        <v>718</v>
      </c>
      <c r="E165" s="252" t="s">
        <v>811</v>
      </c>
      <c r="F165" s="246" t="s">
        <v>782</v>
      </c>
      <c r="G165" s="252" t="s">
        <v>811</v>
      </c>
      <c r="H165" s="60" t="s">
        <v>477</v>
      </c>
      <c r="I165" s="98"/>
      <c r="J165" s="98"/>
      <c r="K165" s="98"/>
      <c r="L165" s="98"/>
      <c r="M165" s="98"/>
      <c r="N165" s="98"/>
      <c r="O165" s="98"/>
      <c r="P165" s="243"/>
      <c r="Q165" s="98"/>
      <c r="R165" s="264" t="s">
        <v>851</v>
      </c>
    </row>
    <row r="166" spans="1:18" x14ac:dyDescent="0.25">
      <c r="A166" s="252" t="s">
        <v>812</v>
      </c>
      <c r="B166" s="246" t="s">
        <v>715</v>
      </c>
      <c r="C166" s="252" t="s">
        <v>812</v>
      </c>
      <c r="D166" s="55" t="s">
        <v>818</v>
      </c>
      <c r="E166" s="252" t="s">
        <v>812</v>
      </c>
      <c r="F166" s="246" t="s">
        <v>782</v>
      </c>
      <c r="G166" s="252" t="s">
        <v>812</v>
      </c>
      <c r="H166" s="60" t="s">
        <v>477</v>
      </c>
      <c r="I166" s="98"/>
      <c r="J166" s="98"/>
      <c r="K166" s="98"/>
      <c r="L166" s="98"/>
      <c r="M166" s="98"/>
      <c r="N166" s="98"/>
      <c r="O166" s="98"/>
      <c r="P166" s="243"/>
      <c r="Q166" s="98"/>
      <c r="R166" s="264" t="s">
        <v>851</v>
      </c>
    </row>
    <row r="167" spans="1:18" x14ac:dyDescent="0.25">
      <c r="A167" s="252" t="s">
        <v>813</v>
      </c>
      <c r="B167" s="246" t="s">
        <v>715</v>
      </c>
      <c r="C167" s="252" t="s">
        <v>813</v>
      </c>
      <c r="D167" s="55" t="s">
        <v>819</v>
      </c>
      <c r="E167" s="252" t="s">
        <v>813</v>
      </c>
      <c r="F167" s="246" t="s">
        <v>782</v>
      </c>
      <c r="G167" s="252" t="s">
        <v>813</v>
      </c>
      <c r="H167" s="60" t="s">
        <v>477</v>
      </c>
      <c r="I167" s="98"/>
      <c r="J167" s="98"/>
      <c r="K167" s="98"/>
      <c r="L167" s="98"/>
      <c r="M167" s="98"/>
      <c r="N167" s="98"/>
      <c r="O167" s="98"/>
      <c r="P167" s="243"/>
      <c r="Q167" s="98"/>
      <c r="R167" s="264" t="s">
        <v>851</v>
      </c>
    </row>
    <row r="168" spans="1:18" x14ac:dyDescent="0.25">
      <c r="A168" s="252" t="s">
        <v>814</v>
      </c>
      <c r="B168" s="246" t="s">
        <v>715</v>
      </c>
      <c r="C168" s="252" t="s">
        <v>814</v>
      </c>
      <c r="D168" s="55" t="s">
        <v>718</v>
      </c>
      <c r="E168" s="252" t="s">
        <v>814</v>
      </c>
      <c r="F168" s="246" t="s">
        <v>782</v>
      </c>
      <c r="G168" s="252" t="s">
        <v>814</v>
      </c>
      <c r="H168" s="60" t="s">
        <v>477</v>
      </c>
      <c r="I168" s="98"/>
      <c r="J168" s="98"/>
      <c r="K168" s="98"/>
      <c r="L168" s="98"/>
      <c r="M168" s="98"/>
      <c r="N168" s="98"/>
      <c r="O168" s="98"/>
      <c r="P168" s="243"/>
      <c r="Q168" s="98"/>
      <c r="R168" s="264" t="s">
        <v>851</v>
      </c>
    </row>
    <row r="169" spans="1:18" x14ac:dyDescent="0.25">
      <c r="A169" s="252" t="s">
        <v>815</v>
      </c>
      <c r="B169" s="246" t="s">
        <v>715</v>
      </c>
      <c r="C169" s="252" t="s">
        <v>815</v>
      </c>
      <c r="D169" s="55" t="s">
        <v>820</v>
      </c>
      <c r="E169" s="252" t="s">
        <v>815</v>
      </c>
      <c r="F169" s="246" t="s">
        <v>782</v>
      </c>
      <c r="G169" s="252" t="s">
        <v>815</v>
      </c>
      <c r="H169" s="60" t="s">
        <v>477</v>
      </c>
      <c r="I169" s="98"/>
      <c r="J169" s="98"/>
      <c r="K169" s="98"/>
      <c r="L169" s="98"/>
      <c r="M169" s="98"/>
      <c r="N169" s="98"/>
      <c r="O169" s="98"/>
      <c r="P169" s="243"/>
      <c r="Q169" s="98"/>
      <c r="R169" s="264" t="s">
        <v>851</v>
      </c>
    </row>
    <row r="170" spans="1:18" x14ac:dyDescent="0.25">
      <c r="A170" s="252" t="s">
        <v>816</v>
      </c>
      <c r="B170" s="246" t="s">
        <v>715</v>
      </c>
      <c r="C170" s="252" t="s">
        <v>816</v>
      </c>
      <c r="D170" s="55" t="s">
        <v>821</v>
      </c>
      <c r="E170" s="252" t="s">
        <v>816</v>
      </c>
      <c r="F170" s="246" t="s">
        <v>782</v>
      </c>
      <c r="G170" s="252" t="s">
        <v>816</v>
      </c>
      <c r="H170" s="60" t="s">
        <v>477</v>
      </c>
      <c r="I170" s="98"/>
      <c r="J170" s="98"/>
      <c r="K170" s="98"/>
      <c r="L170" s="98"/>
      <c r="M170" s="98"/>
      <c r="N170" s="98"/>
      <c r="O170" s="98"/>
      <c r="P170" s="243"/>
      <c r="Q170" s="98"/>
      <c r="R170" s="264" t="s">
        <v>851</v>
      </c>
    </row>
    <row r="171" spans="1:18" x14ac:dyDescent="0.25">
      <c r="A171" s="252" t="s">
        <v>817</v>
      </c>
      <c r="B171" s="246" t="s">
        <v>715</v>
      </c>
      <c r="C171" s="252" t="s">
        <v>817</v>
      </c>
      <c r="D171" s="55" t="s">
        <v>822</v>
      </c>
      <c r="E171" s="252" t="s">
        <v>817</v>
      </c>
      <c r="F171" s="246" t="s">
        <v>782</v>
      </c>
      <c r="G171" s="252" t="s">
        <v>817</v>
      </c>
      <c r="H171" s="60" t="s">
        <v>477</v>
      </c>
      <c r="I171" s="98"/>
      <c r="J171" s="98"/>
      <c r="K171" s="98"/>
      <c r="L171" s="98"/>
      <c r="M171" s="98"/>
      <c r="N171" s="98"/>
      <c r="O171" s="98"/>
      <c r="P171" s="243"/>
      <c r="Q171" s="98"/>
      <c r="R171" s="264" t="s">
        <v>851</v>
      </c>
    </row>
    <row r="172" spans="1:18" s="1" customFormat="1" x14ac:dyDescent="0.25">
      <c r="A172" s="353" t="s">
        <v>823</v>
      </c>
      <c r="B172" s="356" t="s">
        <v>824</v>
      </c>
      <c r="C172" s="353" t="s">
        <v>823</v>
      </c>
      <c r="D172" s="357" t="s">
        <v>829</v>
      </c>
      <c r="E172" s="353" t="s">
        <v>823</v>
      </c>
      <c r="F172" s="356" t="s">
        <v>782</v>
      </c>
      <c r="G172" s="353" t="s">
        <v>823</v>
      </c>
      <c r="H172" s="358" t="s">
        <v>477</v>
      </c>
      <c r="I172" s="348"/>
      <c r="J172" s="348"/>
      <c r="K172" s="348"/>
      <c r="L172" s="348"/>
      <c r="M172" s="348"/>
      <c r="N172" s="354"/>
      <c r="O172" s="348"/>
      <c r="P172" s="348"/>
      <c r="Q172" s="348"/>
      <c r="R172" s="355" t="s">
        <v>851</v>
      </c>
    </row>
    <row r="173" spans="1:18" s="1" customFormat="1" x14ac:dyDescent="0.25">
      <c r="A173" s="353" t="s">
        <v>825</v>
      </c>
      <c r="B173" s="356" t="s">
        <v>824</v>
      </c>
      <c r="C173" s="353" t="s">
        <v>825</v>
      </c>
      <c r="D173" s="357" t="s">
        <v>830</v>
      </c>
      <c r="E173" s="353" t="s">
        <v>825</v>
      </c>
      <c r="F173" s="356" t="s">
        <v>782</v>
      </c>
      <c r="G173" s="353" t="s">
        <v>825</v>
      </c>
      <c r="H173" s="358" t="s">
        <v>477</v>
      </c>
      <c r="I173" s="348"/>
      <c r="J173" s="348"/>
      <c r="K173" s="348"/>
      <c r="L173" s="348"/>
      <c r="M173" s="348"/>
      <c r="N173" s="354"/>
      <c r="O173" s="348"/>
      <c r="P173" s="348"/>
      <c r="Q173" s="348"/>
      <c r="R173" s="355" t="s">
        <v>851</v>
      </c>
    </row>
    <row r="174" spans="1:18" s="1" customFormat="1" x14ac:dyDescent="0.25">
      <c r="A174" s="353" t="s">
        <v>826</v>
      </c>
      <c r="B174" s="356" t="s">
        <v>824</v>
      </c>
      <c r="C174" s="353" t="s">
        <v>826</v>
      </c>
      <c r="D174" s="357" t="s">
        <v>831</v>
      </c>
      <c r="E174" s="353" t="s">
        <v>826</v>
      </c>
      <c r="F174" s="356" t="s">
        <v>782</v>
      </c>
      <c r="G174" s="353" t="s">
        <v>826</v>
      </c>
      <c r="H174" s="358" t="s">
        <v>477</v>
      </c>
      <c r="I174" s="348"/>
      <c r="J174" s="348"/>
      <c r="K174" s="348"/>
      <c r="L174" s="348"/>
      <c r="M174" s="348"/>
      <c r="N174" s="354"/>
      <c r="O174" s="348"/>
      <c r="P174" s="348"/>
      <c r="Q174" s="348"/>
      <c r="R174" s="355" t="s">
        <v>851</v>
      </c>
    </row>
    <row r="175" spans="1:18" s="1" customFormat="1" x14ac:dyDescent="0.25">
      <c r="A175" s="353" t="s">
        <v>827</v>
      </c>
      <c r="B175" s="356" t="s">
        <v>824</v>
      </c>
      <c r="C175" s="353" t="s">
        <v>827</v>
      </c>
      <c r="D175" s="357" t="s">
        <v>832</v>
      </c>
      <c r="E175" s="353" t="s">
        <v>827</v>
      </c>
      <c r="F175" s="356" t="s">
        <v>782</v>
      </c>
      <c r="G175" s="353" t="s">
        <v>827</v>
      </c>
      <c r="H175" s="358" t="s">
        <v>477</v>
      </c>
      <c r="I175" s="348"/>
      <c r="J175" s="348"/>
      <c r="K175" s="348"/>
      <c r="L175" s="348"/>
      <c r="M175" s="348"/>
      <c r="N175" s="354"/>
      <c r="O175" s="348"/>
      <c r="P175" s="348"/>
      <c r="Q175" s="348"/>
      <c r="R175" s="355" t="s">
        <v>851</v>
      </c>
    </row>
    <row r="176" spans="1:18" s="1" customFormat="1" x14ac:dyDescent="0.25">
      <c r="A176" s="353" t="s">
        <v>828</v>
      </c>
      <c r="B176" s="356" t="s">
        <v>824</v>
      </c>
      <c r="C176" s="353" t="s">
        <v>828</v>
      </c>
      <c r="D176" s="357" t="s">
        <v>719</v>
      </c>
      <c r="E176" s="353" t="s">
        <v>828</v>
      </c>
      <c r="F176" s="356" t="s">
        <v>782</v>
      </c>
      <c r="G176" s="353" t="s">
        <v>828</v>
      </c>
      <c r="H176" s="358" t="s">
        <v>477</v>
      </c>
      <c r="I176" s="348"/>
      <c r="J176" s="348"/>
      <c r="K176" s="348"/>
      <c r="L176" s="348"/>
      <c r="M176" s="348"/>
      <c r="N176" s="354"/>
      <c r="O176" s="348"/>
      <c r="P176" s="348"/>
      <c r="Q176" s="348"/>
      <c r="R176" s="355" t="s">
        <v>851</v>
      </c>
    </row>
    <row r="177" spans="1:22" x14ac:dyDescent="0.25">
      <c r="A177" s="252" t="s">
        <v>834</v>
      </c>
      <c r="B177" s="246" t="s">
        <v>833</v>
      </c>
      <c r="C177" s="252" t="s">
        <v>834</v>
      </c>
      <c r="D177" s="247" t="s">
        <v>836</v>
      </c>
      <c r="E177" s="245" t="s">
        <v>834</v>
      </c>
      <c r="F177" s="246" t="s">
        <v>782</v>
      </c>
      <c r="G177" s="245" t="s">
        <v>834</v>
      </c>
      <c r="H177" s="60" t="s">
        <v>477</v>
      </c>
      <c r="M177" s="243"/>
      <c r="N177" s="243"/>
      <c r="O177" s="98"/>
      <c r="P177" s="98"/>
      <c r="Q177" s="98"/>
      <c r="R177" s="264" t="s">
        <v>851</v>
      </c>
    </row>
    <row r="178" spans="1:22" x14ac:dyDescent="0.25">
      <c r="A178" s="252" t="s">
        <v>835</v>
      </c>
      <c r="B178" s="246" t="s">
        <v>833</v>
      </c>
      <c r="C178" s="252" t="s">
        <v>835</v>
      </c>
      <c r="D178" s="247" t="s">
        <v>719</v>
      </c>
      <c r="E178" s="245" t="s">
        <v>835</v>
      </c>
      <c r="F178" s="246" t="s">
        <v>782</v>
      </c>
      <c r="G178" s="245" t="s">
        <v>835</v>
      </c>
      <c r="H178" s="60" t="s">
        <v>477</v>
      </c>
      <c r="M178" s="243"/>
      <c r="N178" s="243"/>
      <c r="O178" s="98"/>
      <c r="P178" s="98"/>
      <c r="Q178" s="98"/>
      <c r="R178" s="264" t="s">
        <v>851</v>
      </c>
    </row>
    <row r="179" spans="1:22" x14ac:dyDescent="0.25">
      <c r="A179" s="252" t="s">
        <v>837</v>
      </c>
      <c r="B179" s="246" t="s">
        <v>838</v>
      </c>
      <c r="C179" s="252" t="s">
        <v>837</v>
      </c>
      <c r="D179" s="247" t="s">
        <v>978</v>
      </c>
      <c r="E179" s="245" t="s">
        <v>837</v>
      </c>
      <c r="F179" s="246" t="s">
        <v>782</v>
      </c>
      <c r="G179" s="245" t="s">
        <v>837</v>
      </c>
      <c r="H179" s="60" t="s">
        <v>477</v>
      </c>
      <c r="M179" s="243"/>
      <c r="N179" s="243"/>
      <c r="O179" s="98"/>
      <c r="P179" s="98"/>
      <c r="Q179" s="98"/>
      <c r="R179" s="264" t="s">
        <v>851</v>
      </c>
    </row>
    <row r="180" spans="1:22" x14ac:dyDescent="0.25">
      <c r="A180" s="252" t="s">
        <v>839</v>
      </c>
      <c r="B180" s="246" t="s">
        <v>838</v>
      </c>
      <c r="C180" s="252" t="s">
        <v>839</v>
      </c>
      <c r="D180" s="247" t="s">
        <v>840</v>
      </c>
      <c r="E180" s="245" t="s">
        <v>839</v>
      </c>
      <c r="F180" s="246" t="s">
        <v>782</v>
      </c>
      <c r="G180" s="245" t="s">
        <v>839</v>
      </c>
      <c r="H180" s="60" t="s">
        <v>477</v>
      </c>
      <c r="M180" s="243"/>
      <c r="N180" s="243"/>
      <c r="O180" s="98"/>
      <c r="P180" s="98"/>
      <c r="Q180" s="98"/>
      <c r="R180" s="264" t="s">
        <v>851</v>
      </c>
    </row>
    <row r="181" spans="1:22" x14ac:dyDescent="0.25">
      <c r="A181" s="252" t="s">
        <v>845</v>
      </c>
      <c r="B181" s="246" t="s">
        <v>838</v>
      </c>
      <c r="C181" s="252" t="s">
        <v>845</v>
      </c>
      <c r="D181" s="247" t="s">
        <v>841</v>
      </c>
      <c r="E181" s="245" t="s">
        <v>845</v>
      </c>
      <c r="F181" s="246" t="s">
        <v>782</v>
      </c>
      <c r="G181" s="245" t="s">
        <v>845</v>
      </c>
      <c r="H181" s="60" t="s">
        <v>477</v>
      </c>
      <c r="M181" s="243"/>
      <c r="N181" s="243"/>
      <c r="O181" s="98"/>
      <c r="P181" s="98"/>
      <c r="Q181" s="98"/>
      <c r="R181" s="264" t="s">
        <v>851</v>
      </c>
    </row>
    <row r="182" spans="1:22" x14ac:dyDescent="0.25">
      <c r="A182" s="252" t="s">
        <v>842</v>
      </c>
      <c r="B182" s="246" t="s">
        <v>843</v>
      </c>
      <c r="C182" s="252" t="s">
        <v>842</v>
      </c>
      <c r="D182" s="264" t="s">
        <v>846</v>
      </c>
      <c r="E182" s="252" t="s">
        <v>842</v>
      </c>
      <c r="F182" s="246" t="s">
        <v>782</v>
      </c>
      <c r="G182" s="252" t="s">
        <v>842</v>
      </c>
      <c r="H182" s="60" t="s">
        <v>477</v>
      </c>
      <c r="M182" s="243"/>
      <c r="N182" s="243"/>
      <c r="O182" s="98"/>
      <c r="P182" s="98"/>
      <c r="Q182" s="98"/>
      <c r="R182" s="264" t="s">
        <v>851</v>
      </c>
    </row>
    <row r="183" spans="1:22" x14ac:dyDescent="0.25">
      <c r="A183" s="252" t="s">
        <v>844</v>
      </c>
      <c r="B183" s="246" t="s">
        <v>843</v>
      </c>
      <c r="C183" s="252" t="s">
        <v>844</v>
      </c>
      <c r="D183" s="247" t="s">
        <v>847</v>
      </c>
      <c r="E183" s="252" t="s">
        <v>844</v>
      </c>
      <c r="F183" s="246" t="s">
        <v>782</v>
      </c>
      <c r="G183" s="252" t="s">
        <v>844</v>
      </c>
      <c r="H183" s="60" t="s">
        <v>477</v>
      </c>
      <c r="M183" s="243"/>
      <c r="N183" s="243"/>
      <c r="O183" s="98"/>
      <c r="P183" s="98"/>
      <c r="Q183" s="98"/>
      <c r="R183" s="264" t="s">
        <v>851</v>
      </c>
    </row>
    <row r="184" spans="1:22" x14ac:dyDescent="0.25">
      <c r="A184" s="252" t="s">
        <v>848</v>
      </c>
      <c r="B184" s="246" t="s">
        <v>843</v>
      </c>
      <c r="C184" s="252" t="s">
        <v>848</v>
      </c>
      <c r="D184" s="247" t="s">
        <v>708</v>
      </c>
      <c r="E184" s="252" t="s">
        <v>848</v>
      </c>
      <c r="F184" s="246" t="s">
        <v>782</v>
      </c>
      <c r="G184" s="252" t="s">
        <v>848</v>
      </c>
      <c r="H184" s="60" t="s">
        <v>477</v>
      </c>
      <c r="M184" s="243"/>
      <c r="N184" s="243"/>
      <c r="O184" s="98"/>
      <c r="P184" s="98"/>
      <c r="Q184" s="98"/>
      <c r="R184" s="264" t="s">
        <v>851</v>
      </c>
    </row>
    <row r="185" spans="1:22" s="243" customFormat="1" x14ac:dyDescent="0.25">
      <c r="A185" s="277" t="s">
        <v>778</v>
      </c>
      <c r="B185" s="266" t="s">
        <v>854</v>
      </c>
      <c r="C185" s="277" t="s">
        <v>778</v>
      </c>
      <c r="D185" s="267" t="s">
        <v>855</v>
      </c>
      <c r="E185" s="277" t="s">
        <v>778</v>
      </c>
      <c r="F185" s="266" t="s">
        <v>862</v>
      </c>
      <c r="G185" s="277" t="s">
        <v>778</v>
      </c>
      <c r="H185" s="238" t="s">
        <v>434</v>
      </c>
      <c r="O185" s="98"/>
      <c r="P185" s="98"/>
      <c r="Q185" s="98"/>
      <c r="T185" s="263" t="s">
        <v>649</v>
      </c>
      <c r="U185" s="263" t="s">
        <v>650</v>
      </c>
      <c r="V185" s="263" t="s">
        <v>852</v>
      </c>
    </row>
    <row r="186" spans="1:22" s="243" customFormat="1" x14ac:dyDescent="0.25">
      <c r="A186" s="277" t="s">
        <v>779</v>
      </c>
      <c r="B186" s="266" t="s">
        <v>854</v>
      </c>
      <c r="C186" s="277" t="s">
        <v>779</v>
      </c>
      <c r="D186" s="267" t="s">
        <v>856</v>
      </c>
      <c r="E186" s="277" t="s">
        <v>779</v>
      </c>
      <c r="F186" s="266" t="s">
        <v>862</v>
      </c>
      <c r="G186" s="277" t="s">
        <v>779</v>
      </c>
      <c r="H186" s="238" t="s">
        <v>434</v>
      </c>
      <c r="O186" s="98"/>
      <c r="P186" s="98"/>
      <c r="Q186" s="98"/>
      <c r="T186" s="263" t="s">
        <v>649</v>
      </c>
      <c r="U186" s="263" t="s">
        <v>650</v>
      </c>
      <c r="V186" s="263" t="s">
        <v>852</v>
      </c>
    </row>
    <row r="187" spans="1:22" x14ac:dyDescent="0.25">
      <c r="A187" s="277" t="s">
        <v>780</v>
      </c>
      <c r="B187" s="266" t="s">
        <v>857</v>
      </c>
      <c r="C187" s="277" t="s">
        <v>780</v>
      </c>
      <c r="D187" s="267" t="s">
        <v>859</v>
      </c>
      <c r="E187" s="277" t="s">
        <v>780</v>
      </c>
      <c r="F187" s="266" t="s">
        <v>862</v>
      </c>
      <c r="G187" s="277" t="s">
        <v>780</v>
      </c>
      <c r="H187" s="238" t="s">
        <v>434</v>
      </c>
      <c r="M187" s="243"/>
      <c r="N187" s="243"/>
      <c r="O187" s="98"/>
      <c r="P187" s="98"/>
      <c r="Q187" s="98"/>
      <c r="T187" s="263" t="s">
        <v>649</v>
      </c>
      <c r="U187" s="263" t="s">
        <v>650</v>
      </c>
      <c r="V187" s="263" t="s">
        <v>852</v>
      </c>
    </row>
    <row r="188" spans="1:22" x14ac:dyDescent="0.25">
      <c r="A188" s="277" t="s">
        <v>781</v>
      </c>
      <c r="B188" s="266" t="s">
        <v>857</v>
      </c>
      <c r="C188" s="277" t="s">
        <v>781</v>
      </c>
      <c r="D188" s="267" t="s">
        <v>860</v>
      </c>
      <c r="E188" s="277" t="s">
        <v>781</v>
      </c>
      <c r="F188" s="266" t="s">
        <v>862</v>
      </c>
      <c r="G188" s="277" t="s">
        <v>781</v>
      </c>
      <c r="H188" s="238" t="s">
        <v>434</v>
      </c>
      <c r="M188" s="243"/>
      <c r="N188" s="243"/>
      <c r="O188" s="98"/>
      <c r="P188" s="98"/>
      <c r="Q188" s="98"/>
      <c r="T188" s="263" t="s">
        <v>649</v>
      </c>
      <c r="U188" s="263" t="s">
        <v>650</v>
      </c>
      <c r="V188" s="263" t="s">
        <v>852</v>
      </c>
    </row>
    <row r="189" spans="1:22" x14ac:dyDescent="0.25">
      <c r="A189" s="277" t="s">
        <v>858</v>
      </c>
      <c r="B189" s="266" t="s">
        <v>857</v>
      </c>
      <c r="C189" s="277" t="s">
        <v>858</v>
      </c>
      <c r="D189" s="267" t="s">
        <v>861</v>
      </c>
      <c r="E189" s="277" t="s">
        <v>858</v>
      </c>
      <c r="F189" s="266" t="s">
        <v>862</v>
      </c>
      <c r="G189" s="277" t="s">
        <v>858</v>
      </c>
      <c r="H189" s="238" t="s">
        <v>434</v>
      </c>
      <c r="M189" s="243"/>
      <c r="N189" s="243"/>
      <c r="O189" s="98"/>
      <c r="P189" s="98"/>
      <c r="Q189" s="98"/>
      <c r="T189" s="263" t="s">
        <v>649</v>
      </c>
      <c r="U189" s="263" t="s">
        <v>650</v>
      </c>
      <c r="V189" s="263" t="s">
        <v>852</v>
      </c>
    </row>
    <row r="190" spans="1:22" x14ac:dyDescent="0.25">
      <c r="A190" s="277" t="s">
        <v>863</v>
      </c>
      <c r="B190" s="266" t="s">
        <v>864</v>
      </c>
      <c r="C190" s="277" t="s">
        <v>863</v>
      </c>
      <c r="D190" s="267" t="s">
        <v>870</v>
      </c>
      <c r="E190" s="277" t="s">
        <v>863</v>
      </c>
      <c r="F190" s="266" t="s">
        <v>862</v>
      </c>
      <c r="G190" s="277" t="s">
        <v>863</v>
      </c>
      <c r="H190" s="238" t="s">
        <v>434</v>
      </c>
      <c r="M190" s="243"/>
      <c r="N190" s="243"/>
      <c r="O190" s="98"/>
      <c r="P190" s="98"/>
      <c r="Q190" s="98"/>
      <c r="T190" s="263" t="s">
        <v>649</v>
      </c>
      <c r="U190" s="263" t="s">
        <v>650</v>
      </c>
      <c r="V190" s="263" t="s">
        <v>852</v>
      </c>
    </row>
    <row r="191" spans="1:22" s="1" customFormat="1" x14ac:dyDescent="0.25">
      <c r="A191" s="359" t="s">
        <v>865</v>
      </c>
      <c r="B191" s="360" t="s">
        <v>864</v>
      </c>
      <c r="C191" s="359" t="s">
        <v>865</v>
      </c>
      <c r="D191" s="361" t="s">
        <v>871</v>
      </c>
      <c r="E191" s="359" t="s">
        <v>865</v>
      </c>
      <c r="F191" s="360" t="s">
        <v>862</v>
      </c>
      <c r="G191" s="359" t="s">
        <v>865</v>
      </c>
      <c r="H191" s="362" t="s">
        <v>434</v>
      </c>
      <c r="M191" s="354"/>
      <c r="N191" s="354"/>
      <c r="O191" s="348"/>
      <c r="P191" s="348"/>
      <c r="Q191" s="348"/>
      <c r="T191" s="363" t="s">
        <v>649</v>
      </c>
      <c r="U191" s="363" t="s">
        <v>650</v>
      </c>
      <c r="V191" s="363" t="s">
        <v>852</v>
      </c>
    </row>
    <row r="192" spans="1:22" s="1" customFormat="1" x14ac:dyDescent="0.25">
      <c r="A192" s="359" t="s">
        <v>866</v>
      </c>
      <c r="B192" s="360" t="s">
        <v>864</v>
      </c>
      <c r="C192" s="359" t="s">
        <v>866</v>
      </c>
      <c r="D192" s="361" t="s">
        <v>872</v>
      </c>
      <c r="E192" s="359" t="s">
        <v>866</v>
      </c>
      <c r="F192" s="360" t="s">
        <v>862</v>
      </c>
      <c r="G192" s="359" t="s">
        <v>866</v>
      </c>
      <c r="H192" s="362" t="s">
        <v>434</v>
      </c>
      <c r="M192" s="354"/>
      <c r="N192" s="354"/>
      <c r="O192" s="348"/>
      <c r="P192" s="348"/>
      <c r="Q192" s="348"/>
      <c r="T192" s="363" t="s">
        <v>649</v>
      </c>
      <c r="U192" s="363" t="s">
        <v>650</v>
      </c>
      <c r="V192" s="363" t="s">
        <v>852</v>
      </c>
    </row>
    <row r="193" spans="1:22" s="1" customFormat="1" x14ac:dyDescent="0.25">
      <c r="A193" s="359" t="s">
        <v>867</v>
      </c>
      <c r="B193" s="360" t="s">
        <v>864</v>
      </c>
      <c r="C193" s="359" t="s">
        <v>867</v>
      </c>
      <c r="D193" s="361" t="s">
        <v>873</v>
      </c>
      <c r="E193" s="359" t="s">
        <v>867</v>
      </c>
      <c r="F193" s="360" t="s">
        <v>862</v>
      </c>
      <c r="G193" s="359" t="s">
        <v>867</v>
      </c>
      <c r="H193" s="362" t="s">
        <v>434</v>
      </c>
      <c r="M193" s="354"/>
      <c r="N193" s="354"/>
      <c r="O193" s="348"/>
      <c r="P193" s="348"/>
      <c r="Q193" s="348"/>
      <c r="T193" s="363" t="s">
        <v>649</v>
      </c>
      <c r="U193" s="363" t="s">
        <v>650</v>
      </c>
      <c r="V193" s="363" t="s">
        <v>852</v>
      </c>
    </row>
    <row r="194" spans="1:22" s="1" customFormat="1" x14ac:dyDescent="0.25">
      <c r="A194" s="359" t="s">
        <v>868</v>
      </c>
      <c r="B194" s="360" t="s">
        <v>864</v>
      </c>
      <c r="C194" s="359" t="s">
        <v>868</v>
      </c>
      <c r="D194" s="361" t="s">
        <v>874</v>
      </c>
      <c r="E194" s="359" t="s">
        <v>868</v>
      </c>
      <c r="F194" s="360" t="s">
        <v>862</v>
      </c>
      <c r="G194" s="359" t="s">
        <v>868</v>
      </c>
      <c r="H194" s="362" t="s">
        <v>434</v>
      </c>
      <c r="M194" s="354"/>
      <c r="N194" s="354"/>
      <c r="O194" s="348"/>
      <c r="P194" s="348"/>
      <c r="Q194" s="348"/>
      <c r="T194" s="363" t="s">
        <v>649</v>
      </c>
      <c r="U194" s="363" t="s">
        <v>650</v>
      </c>
      <c r="V194" s="363" t="s">
        <v>852</v>
      </c>
    </row>
    <row r="195" spans="1:22" s="1" customFormat="1" x14ac:dyDescent="0.25">
      <c r="A195" s="359" t="s">
        <v>869</v>
      </c>
      <c r="B195" s="360" t="s">
        <v>864</v>
      </c>
      <c r="C195" s="359" t="s">
        <v>869</v>
      </c>
      <c r="D195" s="361" t="s">
        <v>875</v>
      </c>
      <c r="E195" s="359" t="s">
        <v>869</v>
      </c>
      <c r="F195" s="360" t="s">
        <v>862</v>
      </c>
      <c r="G195" s="359" t="s">
        <v>869</v>
      </c>
      <c r="H195" s="362" t="s">
        <v>434</v>
      </c>
      <c r="M195" s="354"/>
      <c r="N195" s="354"/>
      <c r="O195" s="348"/>
      <c r="P195" s="348"/>
      <c r="Q195" s="348"/>
      <c r="T195" s="363" t="s">
        <v>649</v>
      </c>
      <c r="U195" s="363" t="s">
        <v>650</v>
      </c>
      <c r="V195" s="363" t="s">
        <v>852</v>
      </c>
    </row>
    <row r="196" spans="1:22" x14ac:dyDescent="0.25">
      <c r="A196" s="277" t="s">
        <v>876</v>
      </c>
      <c r="B196" s="266" t="s">
        <v>877</v>
      </c>
      <c r="C196" s="277" t="s">
        <v>876</v>
      </c>
      <c r="D196" s="267" t="s">
        <v>882</v>
      </c>
      <c r="E196" s="277" t="s">
        <v>876</v>
      </c>
      <c r="F196" s="266" t="s">
        <v>862</v>
      </c>
      <c r="G196" s="277" t="s">
        <v>876</v>
      </c>
      <c r="H196" s="238" t="s">
        <v>434</v>
      </c>
      <c r="M196" s="243"/>
      <c r="N196" s="243"/>
      <c r="O196" s="98"/>
      <c r="P196" s="98"/>
      <c r="Q196" s="98"/>
      <c r="T196" s="263" t="s">
        <v>649</v>
      </c>
      <c r="U196" s="263" t="s">
        <v>650</v>
      </c>
      <c r="V196" s="263" t="s">
        <v>852</v>
      </c>
    </row>
    <row r="197" spans="1:22" x14ac:dyDescent="0.25">
      <c r="A197" s="277" t="s">
        <v>878</v>
      </c>
      <c r="B197" s="266" t="s">
        <v>877</v>
      </c>
      <c r="C197" s="277" t="s">
        <v>878</v>
      </c>
      <c r="D197" s="267" t="s">
        <v>883</v>
      </c>
      <c r="E197" s="277" t="s">
        <v>878</v>
      </c>
      <c r="F197" s="266" t="s">
        <v>862</v>
      </c>
      <c r="G197" s="277" t="s">
        <v>878</v>
      </c>
      <c r="H197" s="238" t="s">
        <v>434</v>
      </c>
      <c r="M197" s="243"/>
      <c r="N197" s="243"/>
      <c r="O197" s="98"/>
      <c r="P197" s="98"/>
      <c r="Q197" s="98"/>
      <c r="T197" s="263" t="s">
        <v>649</v>
      </c>
      <c r="U197" s="263" t="s">
        <v>650</v>
      </c>
      <c r="V197" s="263" t="s">
        <v>852</v>
      </c>
    </row>
    <row r="198" spans="1:22" x14ac:dyDescent="0.25">
      <c r="A198" s="277" t="s">
        <v>879</v>
      </c>
      <c r="B198" s="266" t="s">
        <v>877</v>
      </c>
      <c r="C198" s="277" t="s">
        <v>879</v>
      </c>
      <c r="D198" s="267" t="s">
        <v>884</v>
      </c>
      <c r="E198" s="277" t="s">
        <v>879</v>
      </c>
      <c r="F198" s="266" t="s">
        <v>862</v>
      </c>
      <c r="G198" s="277" t="s">
        <v>879</v>
      </c>
      <c r="H198" s="238" t="s">
        <v>434</v>
      </c>
      <c r="M198" s="243"/>
      <c r="N198" s="243"/>
      <c r="O198" s="98"/>
      <c r="P198" s="98"/>
      <c r="Q198" s="98"/>
      <c r="T198" s="263" t="s">
        <v>649</v>
      </c>
      <c r="U198" s="263" t="s">
        <v>650</v>
      </c>
      <c r="V198" s="263" t="s">
        <v>852</v>
      </c>
    </row>
    <row r="199" spans="1:22" x14ac:dyDescent="0.25">
      <c r="A199" s="277" t="s">
        <v>880</v>
      </c>
      <c r="B199" s="266" t="s">
        <v>877</v>
      </c>
      <c r="C199" s="277" t="s">
        <v>880</v>
      </c>
      <c r="D199" s="267" t="s">
        <v>885</v>
      </c>
      <c r="E199" s="277" t="s">
        <v>880</v>
      </c>
      <c r="F199" s="266" t="s">
        <v>862</v>
      </c>
      <c r="G199" s="277" t="s">
        <v>880</v>
      </c>
      <c r="H199" s="238" t="s">
        <v>434</v>
      </c>
      <c r="M199" s="243"/>
      <c r="N199" s="243"/>
      <c r="O199" s="98"/>
      <c r="P199" s="98"/>
      <c r="Q199" s="98"/>
      <c r="T199" s="263" t="s">
        <v>649</v>
      </c>
      <c r="U199" s="263" t="s">
        <v>650</v>
      </c>
      <c r="V199" s="263" t="s">
        <v>852</v>
      </c>
    </row>
    <row r="200" spans="1:22" x14ac:dyDescent="0.25">
      <c r="A200" s="277" t="s">
        <v>881</v>
      </c>
      <c r="B200" s="266" t="s">
        <v>877</v>
      </c>
      <c r="C200" s="277" t="s">
        <v>881</v>
      </c>
      <c r="D200" s="267" t="s">
        <v>886</v>
      </c>
      <c r="E200" s="277" t="s">
        <v>881</v>
      </c>
      <c r="F200" s="266" t="s">
        <v>862</v>
      </c>
      <c r="G200" s="277" t="s">
        <v>881</v>
      </c>
      <c r="H200" s="238" t="s">
        <v>434</v>
      </c>
      <c r="M200" s="243"/>
      <c r="N200" s="243"/>
      <c r="O200" s="98"/>
      <c r="P200" s="98"/>
      <c r="Q200" s="98"/>
      <c r="T200" s="263" t="s">
        <v>649</v>
      </c>
      <c r="U200" s="263" t="s">
        <v>650</v>
      </c>
      <c r="V200" s="263" t="s">
        <v>852</v>
      </c>
    </row>
    <row r="201" spans="1:22" x14ac:dyDescent="0.25">
      <c r="M201" s="243"/>
      <c r="N201" s="243"/>
      <c r="O201" s="243"/>
      <c r="P201" s="243"/>
      <c r="Q201" s="243"/>
    </row>
    <row r="202" spans="1:22" ht="15.75" thickBot="1" x14ac:dyDescent="0.3">
      <c r="A202" s="233" t="s">
        <v>763</v>
      </c>
      <c r="B202" s="10" t="s">
        <v>980</v>
      </c>
    </row>
    <row r="203" spans="1:22" ht="15.75" thickBot="1" x14ac:dyDescent="0.3">
      <c r="A203" s="130" t="s">
        <v>239</v>
      </c>
      <c r="B203" s="250" t="s">
        <v>236</v>
      </c>
      <c r="C203" s="130" t="s">
        <v>239</v>
      </c>
      <c r="D203" s="101" t="s">
        <v>237</v>
      </c>
      <c r="E203" s="130" t="s">
        <v>239</v>
      </c>
      <c r="F203" s="251" t="s">
        <v>111</v>
      </c>
      <c r="G203" s="130" t="s">
        <v>239</v>
      </c>
      <c r="H203" s="66" t="s">
        <v>241</v>
      </c>
      <c r="I203" s="10"/>
      <c r="J203" s="10"/>
      <c r="K203" s="10"/>
      <c r="L203" s="10"/>
      <c r="M203" s="10"/>
      <c r="N203" s="10"/>
    </row>
    <row r="204" spans="1:22" x14ac:dyDescent="0.25">
      <c r="A204" s="124" t="s">
        <v>50</v>
      </c>
      <c r="B204" s="125" t="s">
        <v>50</v>
      </c>
      <c r="C204" s="125" t="s">
        <v>50</v>
      </c>
      <c r="D204" s="125" t="s">
        <v>50</v>
      </c>
      <c r="E204" s="125" t="s">
        <v>50</v>
      </c>
      <c r="F204" s="349" t="s">
        <v>50</v>
      </c>
      <c r="G204" s="125" t="s">
        <v>50</v>
      </c>
      <c r="H204" s="350" t="s">
        <v>50</v>
      </c>
      <c r="I204" s="10"/>
      <c r="J204" s="10"/>
      <c r="K204" s="10"/>
      <c r="L204" s="10"/>
      <c r="M204" s="289"/>
      <c r="N204" s="289"/>
      <c r="O204" s="243"/>
      <c r="P204" s="243"/>
      <c r="Q204" s="243"/>
    </row>
    <row r="205" spans="1:22" x14ac:dyDescent="0.25">
      <c r="A205" s="252" t="s">
        <v>772</v>
      </c>
      <c r="B205" s="246" t="s">
        <v>783</v>
      </c>
      <c r="C205" s="245" t="s">
        <v>772</v>
      </c>
      <c r="D205" s="55" t="s">
        <v>784</v>
      </c>
      <c r="E205" s="245" t="s">
        <v>772</v>
      </c>
      <c r="F205" s="246" t="s">
        <v>782</v>
      </c>
      <c r="G205" s="245" t="s">
        <v>772</v>
      </c>
      <c r="H205" s="60" t="s">
        <v>477</v>
      </c>
      <c r="I205" s="98"/>
      <c r="J205" s="98"/>
      <c r="K205" s="98"/>
      <c r="L205" s="98"/>
      <c r="M205" s="98"/>
      <c r="N205" s="98"/>
      <c r="O205" s="98"/>
      <c r="P205" s="243"/>
      <c r="Q205" s="98"/>
      <c r="R205" s="264" t="s">
        <v>851</v>
      </c>
    </row>
    <row r="206" spans="1:22" x14ac:dyDescent="0.25">
      <c r="A206" s="252" t="s">
        <v>773</v>
      </c>
      <c r="B206" s="246" t="s">
        <v>783</v>
      </c>
      <c r="C206" s="245" t="s">
        <v>773</v>
      </c>
      <c r="D206" s="55" t="s">
        <v>785</v>
      </c>
      <c r="E206" s="245" t="s">
        <v>773</v>
      </c>
      <c r="F206" s="246" t="s">
        <v>782</v>
      </c>
      <c r="G206" s="245" t="s">
        <v>773</v>
      </c>
      <c r="H206" s="60" t="s">
        <v>477</v>
      </c>
      <c r="I206" s="98"/>
      <c r="J206" s="98"/>
      <c r="K206" s="243"/>
      <c r="L206" s="98"/>
      <c r="M206" s="98"/>
      <c r="N206" s="98"/>
      <c r="O206" s="98"/>
      <c r="P206" s="243"/>
      <c r="Q206" s="98"/>
      <c r="R206" s="264" t="s">
        <v>851</v>
      </c>
    </row>
    <row r="207" spans="1:22" x14ac:dyDescent="0.25">
      <c r="A207" s="252" t="s">
        <v>774</v>
      </c>
      <c r="B207" s="246" t="s">
        <v>783</v>
      </c>
      <c r="C207" s="245" t="s">
        <v>774</v>
      </c>
      <c r="D207" s="55" t="s">
        <v>786</v>
      </c>
      <c r="E207" s="245" t="s">
        <v>774</v>
      </c>
      <c r="F207" s="246" t="s">
        <v>782</v>
      </c>
      <c r="G207" s="245" t="s">
        <v>774</v>
      </c>
      <c r="H207" s="60" t="s">
        <v>477</v>
      </c>
      <c r="I207" s="98"/>
      <c r="J207" s="98"/>
      <c r="K207" s="243"/>
      <c r="L207" s="98"/>
      <c r="M207" s="98"/>
      <c r="N207" s="98"/>
      <c r="O207" s="98"/>
      <c r="P207" s="243"/>
      <c r="Q207" s="98"/>
      <c r="R207" s="264" t="s">
        <v>851</v>
      </c>
    </row>
    <row r="208" spans="1:22" x14ac:dyDescent="0.25">
      <c r="A208" s="252" t="s">
        <v>775</v>
      </c>
      <c r="B208" s="246" t="s">
        <v>783</v>
      </c>
      <c r="C208" s="245" t="s">
        <v>775</v>
      </c>
      <c r="D208" s="55" t="s">
        <v>787</v>
      </c>
      <c r="E208" s="245" t="s">
        <v>775</v>
      </c>
      <c r="F208" s="246" t="s">
        <v>782</v>
      </c>
      <c r="G208" s="245" t="s">
        <v>775</v>
      </c>
      <c r="H208" s="60" t="s">
        <v>477</v>
      </c>
      <c r="I208" s="98"/>
      <c r="J208" s="98"/>
      <c r="K208" s="243"/>
      <c r="L208" s="98"/>
      <c r="M208" s="98"/>
      <c r="N208" s="98"/>
      <c r="O208" s="98"/>
      <c r="P208" s="243"/>
      <c r="Q208" s="98"/>
      <c r="R208" s="264" t="s">
        <v>851</v>
      </c>
    </row>
    <row r="209" spans="1:18" x14ac:dyDescent="0.25">
      <c r="A209" s="252" t="s">
        <v>776</v>
      </c>
      <c r="B209" s="246" t="s">
        <v>788</v>
      </c>
      <c r="C209" s="252" t="s">
        <v>776</v>
      </c>
      <c r="D209" s="55" t="s">
        <v>979</v>
      </c>
      <c r="E209" s="252" t="s">
        <v>776</v>
      </c>
      <c r="F209" s="246" t="s">
        <v>782</v>
      </c>
      <c r="G209" s="252" t="s">
        <v>776</v>
      </c>
      <c r="H209" s="60" t="s">
        <v>477</v>
      </c>
      <c r="I209" s="98"/>
      <c r="J209" s="98"/>
      <c r="K209" s="243"/>
      <c r="L209" s="98"/>
      <c r="M209" s="98"/>
      <c r="N209" s="98"/>
      <c r="O209" s="98"/>
      <c r="P209" s="243"/>
      <c r="Q209" s="98"/>
      <c r="R209" s="264" t="s">
        <v>851</v>
      </c>
    </row>
    <row r="210" spans="1:18" x14ac:dyDescent="0.25">
      <c r="A210" s="252" t="s">
        <v>777</v>
      </c>
      <c r="B210" s="246" t="s">
        <v>788</v>
      </c>
      <c r="C210" s="252" t="s">
        <v>777</v>
      </c>
      <c r="D210" s="55" t="s">
        <v>789</v>
      </c>
      <c r="E210" s="252" t="s">
        <v>777</v>
      </c>
      <c r="F210" s="246" t="s">
        <v>782</v>
      </c>
      <c r="G210" s="252" t="s">
        <v>777</v>
      </c>
      <c r="H210" s="60" t="s">
        <v>477</v>
      </c>
      <c r="I210" s="98"/>
      <c r="J210" s="98"/>
      <c r="K210" s="243"/>
      <c r="L210" s="98"/>
      <c r="M210" s="98"/>
      <c r="N210" s="98"/>
      <c r="O210" s="98"/>
      <c r="P210" s="243"/>
      <c r="Q210" s="98"/>
      <c r="R210" s="264" t="s">
        <v>851</v>
      </c>
    </row>
    <row r="211" spans="1:18" s="243" customFormat="1" x14ac:dyDescent="0.25">
      <c r="A211" s="252" t="s">
        <v>790</v>
      </c>
      <c r="B211" s="252" t="s">
        <v>791</v>
      </c>
      <c r="C211" s="252" t="s">
        <v>790</v>
      </c>
      <c r="D211" s="252" t="s">
        <v>794</v>
      </c>
      <c r="E211" s="252" t="s">
        <v>790</v>
      </c>
      <c r="F211" s="252" t="s">
        <v>782</v>
      </c>
      <c r="G211" s="252" t="s">
        <v>790</v>
      </c>
      <c r="H211" s="252" t="s">
        <v>477</v>
      </c>
      <c r="I211" s="98"/>
      <c r="J211" s="98"/>
      <c r="L211" s="98"/>
      <c r="M211" s="98"/>
      <c r="N211" s="98"/>
      <c r="O211" s="98"/>
      <c r="Q211" s="98"/>
      <c r="R211" s="264" t="s">
        <v>851</v>
      </c>
    </row>
    <row r="212" spans="1:18" x14ac:dyDescent="0.25">
      <c r="A212" s="252" t="s">
        <v>792</v>
      </c>
      <c r="B212" s="246" t="s">
        <v>791</v>
      </c>
      <c r="C212" s="245" t="s">
        <v>792</v>
      </c>
      <c r="D212" s="55" t="s">
        <v>795</v>
      </c>
      <c r="E212" s="252" t="s">
        <v>792</v>
      </c>
      <c r="F212" s="246" t="s">
        <v>782</v>
      </c>
      <c r="G212" s="252" t="s">
        <v>792</v>
      </c>
      <c r="H212" s="60" t="s">
        <v>477</v>
      </c>
      <c r="I212" s="98"/>
      <c r="J212" s="98"/>
      <c r="K212" s="243"/>
      <c r="L212" s="98"/>
      <c r="M212" s="98"/>
      <c r="N212" s="98"/>
      <c r="O212" s="98"/>
      <c r="P212" s="243"/>
      <c r="Q212" s="98"/>
      <c r="R212" s="264" t="s">
        <v>851</v>
      </c>
    </row>
    <row r="213" spans="1:18" x14ac:dyDescent="0.25">
      <c r="A213" s="252" t="s">
        <v>793</v>
      </c>
      <c r="B213" s="246" t="s">
        <v>791</v>
      </c>
      <c r="C213" s="245" t="s">
        <v>793</v>
      </c>
      <c r="D213" s="55" t="s">
        <v>693</v>
      </c>
      <c r="E213" s="252" t="s">
        <v>793</v>
      </c>
      <c r="F213" s="246" t="s">
        <v>782</v>
      </c>
      <c r="G213" s="252" t="s">
        <v>793</v>
      </c>
      <c r="H213" s="60" t="s">
        <v>477</v>
      </c>
      <c r="I213" s="98"/>
      <c r="J213" s="98"/>
      <c r="K213" s="243"/>
      <c r="L213" s="98"/>
      <c r="M213" s="98"/>
      <c r="N213" s="98"/>
      <c r="O213" s="98"/>
      <c r="P213" s="243"/>
      <c r="Q213" s="98"/>
      <c r="R213" s="264" t="s">
        <v>851</v>
      </c>
    </row>
    <row r="214" spans="1:18" x14ac:dyDescent="0.25">
      <c r="A214" s="252" t="s">
        <v>796</v>
      </c>
      <c r="B214" s="246" t="s">
        <v>799</v>
      </c>
      <c r="C214" s="252" t="s">
        <v>796</v>
      </c>
      <c r="D214" s="55" t="s">
        <v>800</v>
      </c>
      <c r="E214" s="245" t="s">
        <v>796</v>
      </c>
      <c r="F214" s="246" t="s">
        <v>782</v>
      </c>
      <c r="G214" s="245" t="s">
        <v>796</v>
      </c>
      <c r="H214" s="60" t="s">
        <v>477</v>
      </c>
      <c r="I214" s="98"/>
      <c r="J214" s="98"/>
      <c r="K214" s="98"/>
      <c r="L214" s="98"/>
      <c r="M214" s="98"/>
      <c r="N214" s="98"/>
      <c r="O214" s="98"/>
      <c r="P214" s="243"/>
      <c r="Q214" s="98"/>
      <c r="R214" s="264" t="s">
        <v>851</v>
      </c>
    </row>
    <row r="215" spans="1:18" s="354" customFormat="1" x14ac:dyDescent="0.25">
      <c r="A215" s="353" t="s">
        <v>801</v>
      </c>
      <c r="B215" s="353" t="s">
        <v>802</v>
      </c>
      <c r="C215" s="353" t="s">
        <v>801</v>
      </c>
      <c r="D215" s="353" t="s">
        <v>805</v>
      </c>
      <c r="E215" s="353" t="s">
        <v>801</v>
      </c>
      <c r="F215" s="353" t="s">
        <v>782</v>
      </c>
      <c r="G215" s="353" t="s">
        <v>801</v>
      </c>
      <c r="H215" s="353" t="s">
        <v>477</v>
      </c>
      <c r="I215" s="348"/>
      <c r="J215" s="348"/>
      <c r="K215" s="348"/>
      <c r="L215" s="348"/>
      <c r="M215" s="348"/>
      <c r="N215" s="348"/>
      <c r="O215" s="348"/>
      <c r="Q215" s="348"/>
      <c r="R215" s="355" t="s">
        <v>851</v>
      </c>
    </row>
    <row r="216" spans="1:18" s="354" customFormat="1" x14ac:dyDescent="0.25">
      <c r="A216" s="353" t="s">
        <v>803</v>
      </c>
      <c r="B216" s="353" t="s">
        <v>802</v>
      </c>
      <c r="C216" s="353" t="s">
        <v>803</v>
      </c>
      <c r="D216" s="353" t="s">
        <v>806</v>
      </c>
      <c r="E216" s="353" t="s">
        <v>803</v>
      </c>
      <c r="F216" s="353" t="s">
        <v>782</v>
      </c>
      <c r="G216" s="353" t="s">
        <v>803</v>
      </c>
      <c r="H216" s="353" t="s">
        <v>477</v>
      </c>
      <c r="I216" s="348"/>
      <c r="J216" s="348"/>
      <c r="K216" s="348"/>
      <c r="L216" s="348"/>
      <c r="M216" s="348"/>
      <c r="N216" s="348"/>
      <c r="O216" s="348"/>
      <c r="Q216" s="348"/>
      <c r="R216" s="355" t="s">
        <v>851</v>
      </c>
    </row>
    <row r="217" spans="1:18" s="354" customFormat="1" x14ac:dyDescent="0.25">
      <c r="A217" s="353" t="s">
        <v>804</v>
      </c>
      <c r="B217" s="353" t="s">
        <v>802</v>
      </c>
      <c r="C217" s="353" t="s">
        <v>804</v>
      </c>
      <c r="D217" s="353" t="s">
        <v>807</v>
      </c>
      <c r="E217" s="353" t="s">
        <v>804</v>
      </c>
      <c r="F217" s="353" t="s">
        <v>782</v>
      </c>
      <c r="G217" s="353" t="s">
        <v>804</v>
      </c>
      <c r="H217" s="353" t="s">
        <v>477</v>
      </c>
      <c r="I217" s="348"/>
      <c r="J217" s="348"/>
      <c r="K217" s="348"/>
      <c r="L217" s="348"/>
      <c r="M217" s="348"/>
      <c r="N217" s="348"/>
      <c r="O217" s="348"/>
      <c r="Q217" s="348"/>
      <c r="R217" s="355" t="s">
        <v>851</v>
      </c>
    </row>
    <row r="219" spans="1:18" ht="15.75" thickBot="1" x14ac:dyDescent="0.3">
      <c r="A219" s="233" t="s">
        <v>763</v>
      </c>
      <c r="B219" s="10" t="s">
        <v>981</v>
      </c>
    </row>
    <row r="220" spans="1:18" ht="15.75" thickBot="1" x14ac:dyDescent="0.3">
      <c r="A220" s="130" t="s">
        <v>239</v>
      </c>
      <c r="B220" s="250" t="s">
        <v>236</v>
      </c>
      <c r="C220" s="130" t="s">
        <v>239</v>
      </c>
      <c r="D220" s="101" t="s">
        <v>237</v>
      </c>
      <c r="E220" s="130" t="s">
        <v>239</v>
      </c>
      <c r="F220" s="251" t="s">
        <v>111</v>
      </c>
      <c r="G220" s="130" t="s">
        <v>239</v>
      </c>
      <c r="H220" s="66" t="s">
        <v>241</v>
      </c>
      <c r="I220" s="10"/>
      <c r="J220" s="10"/>
      <c r="K220" s="10"/>
      <c r="L220" s="10"/>
      <c r="M220" s="10"/>
      <c r="N220" s="10"/>
    </row>
    <row r="221" spans="1:18" x14ac:dyDescent="0.25">
      <c r="A221" s="124" t="s">
        <v>50</v>
      </c>
      <c r="B221" s="125" t="s">
        <v>50</v>
      </c>
      <c r="C221" s="125" t="s">
        <v>50</v>
      </c>
      <c r="D221" s="125" t="s">
        <v>50</v>
      </c>
      <c r="E221" s="125" t="s">
        <v>50</v>
      </c>
      <c r="F221" s="349" t="s">
        <v>50</v>
      </c>
      <c r="G221" s="125" t="s">
        <v>50</v>
      </c>
      <c r="H221" s="350" t="s">
        <v>50</v>
      </c>
      <c r="I221" s="10"/>
      <c r="J221" s="10"/>
      <c r="K221" s="10"/>
      <c r="L221" s="10"/>
      <c r="M221" s="289"/>
      <c r="N221" s="289"/>
      <c r="O221" s="243"/>
      <c r="P221" s="243"/>
      <c r="Q221" s="243"/>
    </row>
    <row r="222" spans="1:18" x14ac:dyDescent="0.25">
      <c r="A222" s="252" t="s">
        <v>808</v>
      </c>
      <c r="B222" s="246" t="s">
        <v>612</v>
      </c>
      <c r="C222" s="245" t="s">
        <v>808</v>
      </c>
      <c r="D222" s="55" t="s">
        <v>809</v>
      </c>
      <c r="E222" s="245" t="s">
        <v>808</v>
      </c>
      <c r="F222" s="246" t="s">
        <v>782</v>
      </c>
      <c r="G222" s="245" t="s">
        <v>808</v>
      </c>
      <c r="H222" s="60" t="s">
        <v>477</v>
      </c>
      <c r="I222" s="98"/>
      <c r="J222" s="98"/>
      <c r="K222" s="98"/>
      <c r="L222" s="98"/>
      <c r="M222" s="98"/>
      <c r="N222" s="98"/>
      <c r="O222" s="98"/>
      <c r="P222" s="243"/>
      <c r="Q222" s="98"/>
      <c r="R222" s="264" t="s">
        <v>851</v>
      </c>
    </row>
    <row r="223" spans="1:18" x14ac:dyDescent="0.25">
      <c r="A223" s="252" t="s">
        <v>811</v>
      </c>
      <c r="B223" s="246" t="s">
        <v>810</v>
      </c>
      <c r="C223" s="245" t="s">
        <v>811</v>
      </c>
      <c r="D223" s="55" t="s">
        <v>718</v>
      </c>
      <c r="E223" s="252" t="s">
        <v>811</v>
      </c>
      <c r="F223" s="246" t="s">
        <v>782</v>
      </c>
      <c r="G223" s="252" t="s">
        <v>811</v>
      </c>
      <c r="H223" s="60" t="s">
        <v>477</v>
      </c>
      <c r="I223" s="98"/>
      <c r="J223" s="98"/>
      <c r="K223" s="98"/>
      <c r="L223" s="98"/>
      <c r="M223" s="98"/>
      <c r="N223" s="98"/>
      <c r="O223" s="98"/>
      <c r="P223" s="243"/>
      <c r="Q223" s="98"/>
      <c r="R223" s="264" t="s">
        <v>851</v>
      </c>
    </row>
    <row r="224" spans="1:18" x14ac:dyDescent="0.25">
      <c r="A224" s="252" t="s">
        <v>812</v>
      </c>
      <c r="B224" s="246" t="s">
        <v>715</v>
      </c>
      <c r="C224" s="252" t="s">
        <v>812</v>
      </c>
      <c r="D224" s="55" t="s">
        <v>818</v>
      </c>
      <c r="E224" s="252" t="s">
        <v>812</v>
      </c>
      <c r="F224" s="246" t="s">
        <v>782</v>
      </c>
      <c r="G224" s="252" t="s">
        <v>812</v>
      </c>
      <c r="H224" s="60" t="s">
        <v>477</v>
      </c>
      <c r="I224" s="98"/>
      <c r="J224" s="98"/>
      <c r="K224" s="98"/>
      <c r="L224" s="98"/>
      <c r="M224" s="98"/>
      <c r="N224" s="98"/>
      <c r="O224" s="98"/>
      <c r="P224" s="243"/>
      <c r="Q224" s="98"/>
      <c r="R224" s="264" t="s">
        <v>851</v>
      </c>
    </row>
    <row r="225" spans="1:18" x14ac:dyDescent="0.25">
      <c r="A225" s="252" t="s">
        <v>813</v>
      </c>
      <c r="B225" s="246" t="s">
        <v>715</v>
      </c>
      <c r="C225" s="252" t="s">
        <v>813</v>
      </c>
      <c r="D225" s="55" t="s">
        <v>819</v>
      </c>
      <c r="E225" s="252" t="s">
        <v>813</v>
      </c>
      <c r="F225" s="246" t="s">
        <v>782</v>
      </c>
      <c r="G225" s="252" t="s">
        <v>813</v>
      </c>
      <c r="H225" s="60" t="s">
        <v>477</v>
      </c>
      <c r="I225" s="98"/>
      <c r="J225" s="98"/>
      <c r="K225" s="98"/>
      <c r="L225" s="98"/>
      <c r="M225" s="98"/>
      <c r="N225" s="98"/>
      <c r="O225" s="98"/>
      <c r="P225" s="243"/>
      <c r="Q225" s="98"/>
      <c r="R225" s="264" t="s">
        <v>851</v>
      </c>
    </row>
    <row r="226" spans="1:18" x14ac:dyDescent="0.25">
      <c r="A226" s="252" t="s">
        <v>814</v>
      </c>
      <c r="B226" s="246" t="s">
        <v>715</v>
      </c>
      <c r="C226" s="252" t="s">
        <v>814</v>
      </c>
      <c r="D226" s="55" t="s">
        <v>718</v>
      </c>
      <c r="E226" s="252" t="s">
        <v>814</v>
      </c>
      <c r="F226" s="246" t="s">
        <v>782</v>
      </c>
      <c r="G226" s="252" t="s">
        <v>814</v>
      </c>
      <c r="H226" s="60" t="s">
        <v>477</v>
      </c>
      <c r="I226" s="98"/>
      <c r="J226" s="98"/>
      <c r="K226" s="98"/>
      <c r="L226" s="98"/>
      <c r="M226" s="98"/>
      <c r="N226" s="98"/>
      <c r="O226" s="98"/>
      <c r="P226" s="243"/>
      <c r="Q226" s="98"/>
      <c r="R226" s="264" t="s">
        <v>851</v>
      </c>
    </row>
    <row r="227" spans="1:18" x14ac:dyDescent="0.25">
      <c r="A227" s="252" t="s">
        <v>815</v>
      </c>
      <c r="B227" s="246" t="s">
        <v>715</v>
      </c>
      <c r="C227" s="252" t="s">
        <v>815</v>
      </c>
      <c r="D227" s="55" t="s">
        <v>820</v>
      </c>
      <c r="E227" s="252" t="s">
        <v>815</v>
      </c>
      <c r="F227" s="246" t="s">
        <v>782</v>
      </c>
      <c r="G227" s="252" t="s">
        <v>815</v>
      </c>
      <c r="H227" s="60" t="s">
        <v>477</v>
      </c>
      <c r="I227" s="98"/>
      <c r="J227" s="98"/>
      <c r="K227" s="98"/>
      <c r="L227" s="98"/>
      <c r="M227" s="98"/>
      <c r="N227" s="98"/>
      <c r="O227" s="98"/>
      <c r="P227" s="243"/>
      <c r="Q227" s="98"/>
      <c r="R227" s="264" t="s">
        <v>851</v>
      </c>
    </row>
    <row r="228" spans="1:18" x14ac:dyDescent="0.25">
      <c r="A228" s="252" t="s">
        <v>816</v>
      </c>
      <c r="B228" s="246" t="s">
        <v>715</v>
      </c>
      <c r="C228" s="252" t="s">
        <v>816</v>
      </c>
      <c r="D228" s="55" t="s">
        <v>821</v>
      </c>
      <c r="E228" s="252" t="s">
        <v>816</v>
      </c>
      <c r="F228" s="246" t="s">
        <v>782</v>
      </c>
      <c r="G228" s="252" t="s">
        <v>816</v>
      </c>
      <c r="H228" s="60" t="s">
        <v>477</v>
      </c>
      <c r="I228" s="98"/>
      <c r="J228" s="98"/>
      <c r="K228" s="98"/>
      <c r="L228" s="98"/>
      <c r="M228" s="98"/>
      <c r="N228" s="98"/>
      <c r="O228" s="98"/>
      <c r="P228" s="243"/>
      <c r="Q228" s="98"/>
      <c r="R228" s="264" t="s">
        <v>851</v>
      </c>
    </row>
    <row r="229" spans="1:18" x14ac:dyDescent="0.25">
      <c r="A229" s="252" t="s">
        <v>817</v>
      </c>
      <c r="B229" s="246" t="s">
        <v>715</v>
      </c>
      <c r="C229" s="252" t="s">
        <v>817</v>
      </c>
      <c r="D229" s="55" t="s">
        <v>822</v>
      </c>
      <c r="E229" s="252" t="s">
        <v>817</v>
      </c>
      <c r="F229" s="246" t="s">
        <v>782</v>
      </c>
      <c r="G229" s="252" t="s">
        <v>817</v>
      </c>
      <c r="H229" s="60" t="s">
        <v>477</v>
      </c>
      <c r="I229" s="98"/>
      <c r="J229" s="98"/>
      <c r="K229" s="98"/>
      <c r="L229" s="98"/>
      <c r="M229" s="98"/>
      <c r="N229" s="98"/>
      <c r="O229" s="98"/>
      <c r="P229" s="243"/>
      <c r="Q229" s="98"/>
      <c r="R229" s="264" t="s">
        <v>851</v>
      </c>
    </row>
    <row r="230" spans="1:18" s="1" customFormat="1" x14ac:dyDescent="0.25">
      <c r="A230" s="353" t="s">
        <v>823</v>
      </c>
      <c r="B230" s="356" t="s">
        <v>824</v>
      </c>
      <c r="C230" s="353" t="s">
        <v>823</v>
      </c>
      <c r="D230" s="357" t="s">
        <v>829</v>
      </c>
      <c r="E230" s="353" t="s">
        <v>823</v>
      </c>
      <c r="F230" s="356" t="s">
        <v>782</v>
      </c>
      <c r="G230" s="353" t="s">
        <v>823</v>
      </c>
      <c r="H230" s="358" t="s">
        <v>477</v>
      </c>
      <c r="I230" s="348"/>
      <c r="J230" s="348"/>
      <c r="K230" s="348"/>
      <c r="L230" s="348"/>
      <c r="M230" s="348"/>
      <c r="N230" s="354"/>
      <c r="O230" s="348"/>
      <c r="P230" s="348"/>
      <c r="Q230" s="348"/>
      <c r="R230" s="355" t="s">
        <v>851</v>
      </c>
    </row>
    <row r="231" spans="1:18" s="1" customFormat="1" x14ac:dyDescent="0.25">
      <c r="A231" s="353" t="s">
        <v>825</v>
      </c>
      <c r="B231" s="356" t="s">
        <v>824</v>
      </c>
      <c r="C231" s="353" t="s">
        <v>825</v>
      </c>
      <c r="D231" s="357" t="s">
        <v>830</v>
      </c>
      <c r="E231" s="353" t="s">
        <v>825</v>
      </c>
      <c r="F231" s="356" t="s">
        <v>782</v>
      </c>
      <c r="G231" s="353" t="s">
        <v>825</v>
      </c>
      <c r="H231" s="358" t="s">
        <v>477</v>
      </c>
      <c r="I231" s="348"/>
      <c r="J231" s="348"/>
      <c r="K231" s="348"/>
      <c r="L231" s="348"/>
      <c r="M231" s="348"/>
      <c r="N231" s="354"/>
      <c r="O231" s="348"/>
      <c r="P231" s="348"/>
      <c r="Q231" s="348"/>
      <c r="R231" s="355" t="s">
        <v>851</v>
      </c>
    </row>
    <row r="232" spans="1:18" s="1" customFormat="1" x14ac:dyDescent="0.25">
      <c r="A232" s="353" t="s">
        <v>826</v>
      </c>
      <c r="B232" s="356" t="s">
        <v>824</v>
      </c>
      <c r="C232" s="353" t="s">
        <v>826</v>
      </c>
      <c r="D232" s="357" t="s">
        <v>831</v>
      </c>
      <c r="E232" s="353" t="s">
        <v>826</v>
      </c>
      <c r="F232" s="356" t="s">
        <v>782</v>
      </c>
      <c r="G232" s="353" t="s">
        <v>826</v>
      </c>
      <c r="H232" s="358" t="s">
        <v>477</v>
      </c>
      <c r="I232" s="348"/>
      <c r="J232" s="348"/>
      <c r="K232" s="348"/>
      <c r="L232" s="348"/>
      <c r="M232" s="348"/>
      <c r="N232" s="354"/>
      <c r="O232" s="348"/>
      <c r="P232" s="348"/>
      <c r="Q232" s="348"/>
      <c r="R232" s="355" t="s">
        <v>851</v>
      </c>
    </row>
    <row r="233" spans="1:18" s="1" customFormat="1" x14ac:dyDescent="0.25">
      <c r="A233" s="353" t="s">
        <v>827</v>
      </c>
      <c r="B233" s="356" t="s">
        <v>824</v>
      </c>
      <c r="C233" s="353" t="s">
        <v>827</v>
      </c>
      <c r="D233" s="357" t="s">
        <v>832</v>
      </c>
      <c r="E233" s="353" t="s">
        <v>827</v>
      </c>
      <c r="F233" s="356" t="s">
        <v>782</v>
      </c>
      <c r="G233" s="353" t="s">
        <v>827</v>
      </c>
      <c r="H233" s="358" t="s">
        <v>477</v>
      </c>
      <c r="I233" s="348"/>
      <c r="J233" s="348"/>
      <c r="K233" s="348"/>
      <c r="L233" s="348"/>
      <c r="M233" s="348"/>
      <c r="N233" s="354"/>
      <c r="O233" s="348"/>
      <c r="P233" s="348"/>
      <c r="Q233" s="348"/>
      <c r="R233" s="355" t="s">
        <v>851</v>
      </c>
    </row>
    <row r="234" spans="1:18" s="1" customFormat="1" x14ac:dyDescent="0.25">
      <c r="A234" s="353" t="s">
        <v>828</v>
      </c>
      <c r="B234" s="356" t="s">
        <v>824</v>
      </c>
      <c r="C234" s="353" t="s">
        <v>828</v>
      </c>
      <c r="D234" s="357" t="s">
        <v>719</v>
      </c>
      <c r="E234" s="353" t="s">
        <v>828</v>
      </c>
      <c r="F234" s="356" t="s">
        <v>782</v>
      </c>
      <c r="G234" s="353" t="s">
        <v>828</v>
      </c>
      <c r="H234" s="358" t="s">
        <v>477</v>
      </c>
      <c r="I234" s="348"/>
      <c r="J234" s="348"/>
      <c r="K234" s="348"/>
      <c r="L234" s="348"/>
      <c r="M234" s="348"/>
      <c r="N234" s="354"/>
      <c r="O234" s="348"/>
      <c r="P234" s="348"/>
      <c r="Q234" s="348"/>
      <c r="R234" s="355" t="s">
        <v>851</v>
      </c>
    </row>
    <row r="235" spans="1:18" x14ac:dyDescent="0.25">
      <c r="A235" s="252" t="s">
        <v>834</v>
      </c>
      <c r="B235" s="246" t="s">
        <v>833</v>
      </c>
      <c r="C235" s="252" t="s">
        <v>834</v>
      </c>
      <c r="D235" s="247" t="s">
        <v>836</v>
      </c>
      <c r="E235" s="245" t="s">
        <v>834</v>
      </c>
      <c r="F235" s="246" t="s">
        <v>782</v>
      </c>
      <c r="G235" s="245" t="s">
        <v>834</v>
      </c>
      <c r="H235" s="60" t="s">
        <v>477</v>
      </c>
      <c r="M235" s="243"/>
      <c r="N235" s="243"/>
      <c r="O235" s="98"/>
      <c r="P235" s="98"/>
      <c r="Q235" s="98"/>
      <c r="R235" s="264" t="s">
        <v>851</v>
      </c>
    </row>
    <row r="236" spans="1:18" x14ac:dyDescent="0.25">
      <c r="A236" s="252" t="s">
        <v>835</v>
      </c>
      <c r="B236" s="246" t="s">
        <v>833</v>
      </c>
      <c r="C236" s="252" t="s">
        <v>835</v>
      </c>
      <c r="D236" s="247" t="s">
        <v>719</v>
      </c>
      <c r="E236" s="245" t="s">
        <v>835</v>
      </c>
      <c r="F236" s="246" t="s">
        <v>782</v>
      </c>
      <c r="G236" s="245" t="s">
        <v>835</v>
      </c>
      <c r="H236" s="60" t="s">
        <v>477</v>
      </c>
      <c r="M236" s="243"/>
      <c r="N236" s="243"/>
      <c r="O236" s="98"/>
      <c r="P236" s="98"/>
      <c r="Q236" s="98"/>
      <c r="R236" s="264" t="s">
        <v>851</v>
      </c>
    </row>
    <row r="237" spans="1:18" x14ac:dyDescent="0.25">
      <c r="A237" s="252" t="s">
        <v>837</v>
      </c>
      <c r="B237" s="246" t="s">
        <v>838</v>
      </c>
      <c r="C237" s="252" t="s">
        <v>837</v>
      </c>
      <c r="D237" s="247" t="s">
        <v>978</v>
      </c>
      <c r="E237" s="245" t="s">
        <v>837</v>
      </c>
      <c r="F237" s="246" t="s">
        <v>782</v>
      </c>
      <c r="G237" s="245" t="s">
        <v>837</v>
      </c>
      <c r="H237" s="60" t="s">
        <v>477</v>
      </c>
      <c r="M237" s="243"/>
      <c r="N237" s="243"/>
      <c r="O237" s="98"/>
      <c r="P237" s="98"/>
      <c r="Q237" s="98"/>
      <c r="R237" s="264" t="s">
        <v>851</v>
      </c>
    </row>
    <row r="238" spans="1:18" x14ac:dyDescent="0.25">
      <c r="A238" s="252" t="s">
        <v>839</v>
      </c>
      <c r="B238" s="246" t="s">
        <v>838</v>
      </c>
      <c r="C238" s="252" t="s">
        <v>839</v>
      </c>
      <c r="D238" s="247" t="s">
        <v>840</v>
      </c>
      <c r="E238" s="245" t="s">
        <v>839</v>
      </c>
      <c r="F238" s="246" t="s">
        <v>782</v>
      </c>
      <c r="G238" s="245" t="s">
        <v>839</v>
      </c>
      <c r="H238" s="60" t="s">
        <v>477</v>
      </c>
      <c r="M238" s="243"/>
      <c r="N238" s="243"/>
      <c r="O238" s="98"/>
      <c r="P238" s="98"/>
      <c r="Q238" s="98"/>
      <c r="R238" s="264" t="s">
        <v>851</v>
      </c>
    </row>
    <row r="239" spans="1:18" x14ac:dyDescent="0.25">
      <c r="A239" s="252" t="s">
        <v>845</v>
      </c>
      <c r="B239" s="246" t="s">
        <v>838</v>
      </c>
      <c r="C239" s="252" t="s">
        <v>845</v>
      </c>
      <c r="D239" s="247" t="s">
        <v>841</v>
      </c>
      <c r="E239" s="245" t="s">
        <v>845</v>
      </c>
      <c r="F239" s="246" t="s">
        <v>782</v>
      </c>
      <c r="G239" s="245" t="s">
        <v>845</v>
      </c>
      <c r="H239" s="60" t="s">
        <v>477</v>
      </c>
      <c r="M239" s="243"/>
      <c r="N239" s="243"/>
      <c r="O239" s="98"/>
      <c r="P239" s="98"/>
      <c r="Q239" s="98"/>
      <c r="R239" s="264" t="s">
        <v>851</v>
      </c>
    </row>
    <row r="240" spans="1:18" x14ac:dyDescent="0.25">
      <c r="A240" s="252" t="s">
        <v>842</v>
      </c>
      <c r="B240" s="246" t="s">
        <v>843</v>
      </c>
      <c r="C240" s="252" t="s">
        <v>842</v>
      </c>
      <c r="D240" s="264" t="s">
        <v>846</v>
      </c>
      <c r="E240" s="252" t="s">
        <v>842</v>
      </c>
      <c r="F240" s="246" t="s">
        <v>782</v>
      </c>
      <c r="G240" s="252" t="s">
        <v>842</v>
      </c>
      <c r="H240" s="60" t="s">
        <v>477</v>
      </c>
      <c r="M240" s="243"/>
      <c r="N240" s="243"/>
      <c r="O240" s="98"/>
      <c r="P240" s="98"/>
      <c r="Q240" s="98"/>
      <c r="R240" s="264" t="s">
        <v>851</v>
      </c>
    </row>
    <row r="241" spans="1:22" x14ac:dyDescent="0.25">
      <c r="A241" s="252" t="s">
        <v>844</v>
      </c>
      <c r="B241" s="246" t="s">
        <v>843</v>
      </c>
      <c r="C241" s="252" t="s">
        <v>844</v>
      </c>
      <c r="D241" s="247" t="s">
        <v>847</v>
      </c>
      <c r="E241" s="252" t="s">
        <v>844</v>
      </c>
      <c r="F241" s="246" t="s">
        <v>782</v>
      </c>
      <c r="G241" s="252" t="s">
        <v>844</v>
      </c>
      <c r="H241" s="60" t="s">
        <v>477</v>
      </c>
      <c r="M241" s="243"/>
      <c r="N241" s="243"/>
      <c r="O241" s="98"/>
      <c r="P241" s="98"/>
      <c r="Q241" s="98"/>
      <c r="R241" s="264" t="s">
        <v>851</v>
      </c>
    </row>
    <row r="242" spans="1:22" x14ac:dyDescent="0.25">
      <c r="A242" s="252" t="s">
        <v>848</v>
      </c>
      <c r="B242" s="246" t="s">
        <v>843</v>
      </c>
      <c r="C242" s="252" t="s">
        <v>848</v>
      </c>
      <c r="D242" s="247" t="s">
        <v>708</v>
      </c>
      <c r="E242" s="252" t="s">
        <v>848</v>
      </c>
      <c r="F242" s="246" t="s">
        <v>782</v>
      </c>
      <c r="G242" s="252" t="s">
        <v>848</v>
      </c>
      <c r="H242" s="60" t="s">
        <v>477</v>
      </c>
      <c r="M242" s="243"/>
      <c r="N242" s="243"/>
      <c r="O242" s="98"/>
      <c r="P242" s="98"/>
      <c r="Q242" s="98"/>
      <c r="R242" s="264" t="s">
        <v>851</v>
      </c>
    </row>
    <row r="243" spans="1:22" s="243" customFormat="1" x14ac:dyDescent="0.25">
      <c r="A243" s="277" t="s">
        <v>778</v>
      </c>
      <c r="B243" s="266" t="s">
        <v>854</v>
      </c>
      <c r="C243" s="277" t="s">
        <v>778</v>
      </c>
      <c r="D243" s="267" t="s">
        <v>855</v>
      </c>
      <c r="E243" s="277" t="s">
        <v>778</v>
      </c>
      <c r="F243" s="266" t="s">
        <v>862</v>
      </c>
      <c r="G243" s="277" t="s">
        <v>778</v>
      </c>
      <c r="H243" s="238" t="s">
        <v>434</v>
      </c>
      <c r="O243" s="98"/>
      <c r="P243" s="98"/>
      <c r="Q243" s="98"/>
      <c r="T243" s="263" t="s">
        <v>649</v>
      </c>
      <c r="U243" s="263" t="s">
        <v>650</v>
      </c>
      <c r="V243" s="263" t="s">
        <v>852</v>
      </c>
    </row>
    <row r="244" spans="1:22" s="243" customFormat="1" x14ac:dyDescent="0.25">
      <c r="A244" s="277" t="s">
        <v>779</v>
      </c>
      <c r="B244" s="266" t="s">
        <v>854</v>
      </c>
      <c r="C244" s="277" t="s">
        <v>779</v>
      </c>
      <c r="D244" s="267" t="s">
        <v>856</v>
      </c>
      <c r="E244" s="277" t="s">
        <v>779</v>
      </c>
      <c r="F244" s="266" t="s">
        <v>862</v>
      </c>
      <c r="G244" s="277" t="s">
        <v>779</v>
      </c>
      <c r="H244" s="238" t="s">
        <v>434</v>
      </c>
      <c r="O244" s="98"/>
      <c r="P244" s="98"/>
      <c r="Q244" s="98"/>
      <c r="T244" s="263" t="s">
        <v>649</v>
      </c>
      <c r="U244" s="263" t="s">
        <v>650</v>
      </c>
      <c r="V244" s="263" t="s">
        <v>852</v>
      </c>
    </row>
    <row r="245" spans="1:22" x14ac:dyDescent="0.25">
      <c r="A245" s="277" t="s">
        <v>780</v>
      </c>
      <c r="B245" s="266" t="s">
        <v>857</v>
      </c>
      <c r="C245" s="277" t="s">
        <v>780</v>
      </c>
      <c r="D245" s="267" t="s">
        <v>859</v>
      </c>
      <c r="E245" s="277" t="s">
        <v>780</v>
      </c>
      <c r="F245" s="266" t="s">
        <v>862</v>
      </c>
      <c r="G245" s="277" t="s">
        <v>780</v>
      </c>
      <c r="H245" s="238" t="s">
        <v>434</v>
      </c>
      <c r="M245" s="243"/>
      <c r="N245" s="243"/>
      <c r="O245" s="98"/>
      <c r="P245" s="98"/>
      <c r="Q245" s="98"/>
      <c r="T245" s="263" t="s">
        <v>649</v>
      </c>
      <c r="U245" s="263" t="s">
        <v>650</v>
      </c>
      <c r="V245" s="263" t="s">
        <v>852</v>
      </c>
    </row>
    <row r="246" spans="1:22" x14ac:dyDescent="0.25">
      <c r="A246" s="277" t="s">
        <v>781</v>
      </c>
      <c r="B246" s="266" t="s">
        <v>857</v>
      </c>
      <c r="C246" s="277" t="s">
        <v>781</v>
      </c>
      <c r="D246" s="267" t="s">
        <v>860</v>
      </c>
      <c r="E246" s="277" t="s">
        <v>781</v>
      </c>
      <c r="F246" s="266" t="s">
        <v>862</v>
      </c>
      <c r="G246" s="277" t="s">
        <v>781</v>
      </c>
      <c r="H246" s="238" t="s">
        <v>434</v>
      </c>
      <c r="M246" s="243"/>
      <c r="N246" s="243"/>
      <c r="O246" s="98"/>
      <c r="P246" s="98"/>
      <c r="Q246" s="98"/>
      <c r="T246" s="263" t="s">
        <v>649</v>
      </c>
      <c r="U246" s="263" t="s">
        <v>650</v>
      </c>
      <c r="V246" s="263" t="s">
        <v>852</v>
      </c>
    </row>
    <row r="247" spans="1:22" x14ac:dyDescent="0.25">
      <c r="A247" s="277" t="s">
        <v>858</v>
      </c>
      <c r="B247" s="266" t="s">
        <v>857</v>
      </c>
      <c r="C247" s="277" t="s">
        <v>858</v>
      </c>
      <c r="D247" s="267" t="s">
        <v>861</v>
      </c>
      <c r="E247" s="277" t="s">
        <v>858</v>
      </c>
      <c r="F247" s="266" t="s">
        <v>862</v>
      </c>
      <c r="G247" s="277" t="s">
        <v>858</v>
      </c>
      <c r="H247" s="238" t="s">
        <v>434</v>
      </c>
      <c r="M247" s="243"/>
      <c r="N247" s="243"/>
      <c r="O247" s="98"/>
      <c r="P247" s="98"/>
      <c r="Q247" s="98"/>
      <c r="T247" s="263" t="s">
        <v>649</v>
      </c>
      <c r="U247" s="263" t="s">
        <v>650</v>
      </c>
      <c r="V247" s="263" t="s">
        <v>852</v>
      </c>
    </row>
    <row r="248" spans="1:22" x14ac:dyDescent="0.25">
      <c r="A248" s="277" t="s">
        <v>863</v>
      </c>
      <c r="B248" s="266" t="s">
        <v>864</v>
      </c>
      <c r="C248" s="277" t="s">
        <v>863</v>
      </c>
      <c r="D248" s="267" t="s">
        <v>870</v>
      </c>
      <c r="E248" s="277" t="s">
        <v>863</v>
      </c>
      <c r="F248" s="266" t="s">
        <v>862</v>
      </c>
      <c r="G248" s="277" t="s">
        <v>863</v>
      </c>
      <c r="H248" s="238" t="s">
        <v>434</v>
      </c>
      <c r="M248" s="243"/>
      <c r="N248" s="243"/>
      <c r="O248" s="98"/>
      <c r="P248" s="98"/>
      <c r="Q248" s="98"/>
      <c r="T248" s="263" t="s">
        <v>649</v>
      </c>
      <c r="U248" s="263" t="s">
        <v>650</v>
      </c>
      <c r="V248" s="263" t="s">
        <v>852</v>
      </c>
    </row>
    <row r="249" spans="1:22" s="1" customFormat="1" x14ac:dyDescent="0.25">
      <c r="A249" s="359" t="s">
        <v>865</v>
      </c>
      <c r="B249" s="360" t="s">
        <v>864</v>
      </c>
      <c r="C249" s="359" t="s">
        <v>865</v>
      </c>
      <c r="D249" s="361" t="s">
        <v>871</v>
      </c>
      <c r="E249" s="359" t="s">
        <v>865</v>
      </c>
      <c r="F249" s="360" t="s">
        <v>862</v>
      </c>
      <c r="G249" s="359" t="s">
        <v>865</v>
      </c>
      <c r="H249" s="362" t="s">
        <v>434</v>
      </c>
      <c r="M249" s="354"/>
      <c r="N249" s="354"/>
      <c r="O249" s="348"/>
      <c r="P249" s="348"/>
      <c r="Q249" s="348"/>
      <c r="T249" s="363" t="s">
        <v>649</v>
      </c>
      <c r="U249" s="363" t="s">
        <v>650</v>
      </c>
      <c r="V249" s="363" t="s">
        <v>852</v>
      </c>
    </row>
    <row r="250" spans="1:22" s="1" customFormat="1" x14ac:dyDescent="0.25">
      <c r="A250" s="359" t="s">
        <v>866</v>
      </c>
      <c r="B250" s="360" t="s">
        <v>864</v>
      </c>
      <c r="C250" s="359" t="s">
        <v>866</v>
      </c>
      <c r="D250" s="361" t="s">
        <v>872</v>
      </c>
      <c r="E250" s="359" t="s">
        <v>866</v>
      </c>
      <c r="F250" s="360" t="s">
        <v>862</v>
      </c>
      <c r="G250" s="359" t="s">
        <v>866</v>
      </c>
      <c r="H250" s="362" t="s">
        <v>434</v>
      </c>
      <c r="M250" s="354"/>
      <c r="N250" s="354"/>
      <c r="O250" s="348"/>
      <c r="P250" s="348"/>
      <c r="Q250" s="348"/>
      <c r="T250" s="363" t="s">
        <v>649</v>
      </c>
      <c r="U250" s="363" t="s">
        <v>650</v>
      </c>
      <c r="V250" s="363" t="s">
        <v>852</v>
      </c>
    </row>
    <row r="251" spans="1:22" s="1" customFormat="1" x14ac:dyDescent="0.25">
      <c r="A251" s="359" t="s">
        <v>867</v>
      </c>
      <c r="B251" s="360" t="s">
        <v>864</v>
      </c>
      <c r="C251" s="359" t="s">
        <v>867</v>
      </c>
      <c r="D251" s="361" t="s">
        <v>873</v>
      </c>
      <c r="E251" s="359" t="s">
        <v>867</v>
      </c>
      <c r="F251" s="360" t="s">
        <v>862</v>
      </c>
      <c r="G251" s="359" t="s">
        <v>867</v>
      </c>
      <c r="H251" s="362" t="s">
        <v>434</v>
      </c>
      <c r="M251" s="354"/>
      <c r="N251" s="354"/>
      <c r="O251" s="348"/>
      <c r="P251" s="348"/>
      <c r="Q251" s="348"/>
      <c r="T251" s="363" t="s">
        <v>649</v>
      </c>
      <c r="U251" s="363" t="s">
        <v>650</v>
      </c>
      <c r="V251" s="363" t="s">
        <v>852</v>
      </c>
    </row>
    <row r="252" spans="1:22" s="1" customFormat="1" x14ac:dyDescent="0.25">
      <c r="A252" s="359" t="s">
        <v>868</v>
      </c>
      <c r="B252" s="360" t="s">
        <v>864</v>
      </c>
      <c r="C252" s="359" t="s">
        <v>868</v>
      </c>
      <c r="D252" s="361" t="s">
        <v>874</v>
      </c>
      <c r="E252" s="359" t="s">
        <v>868</v>
      </c>
      <c r="F252" s="360" t="s">
        <v>862</v>
      </c>
      <c r="G252" s="359" t="s">
        <v>868</v>
      </c>
      <c r="H252" s="362" t="s">
        <v>434</v>
      </c>
      <c r="M252" s="354"/>
      <c r="N252" s="354"/>
      <c r="O252" s="348"/>
      <c r="P252" s="348"/>
      <c r="Q252" s="348"/>
      <c r="T252" s="363" t="s">
        <v>649</v>
      </c>
      <c r="U252" s="363" t="s">
        <v>650</v>
      </c>
      <c r="V252" s="363" t="s">
        <v>852</v>
      </c>
    </row>
    <row r="253" spans="1:22" s="1" customFormat="1" x14ac:dyDescent="0.25">
      <c r="A253" s="359" t="s">
        <v>869</v>
      </c>
      <c r="B253" s="360" t="s">
        <v>864</v>
      </c>
      <c r="C253" s="359" t="s">
        <v>869</v>
      </c>
      <c r="D253" s="361" t="s">
        <v>875</v>
      </c>
      <c r="E253" s="359" t="s">
        <v>869</v>
      </c>
      <c r="F253" s="360" t="s">
        <v>862</v>
      </c>
      <c r="G253" s="359" t="s">
        <v>869</v>
      </c>
      <c r="H253" s="362" t="s">
        <v>434</v>
      </c>
      <c r="M253" s="354"/>
      <c r="N253" s="354"/>
      <c r="O253" s="348"/>
      <c r="P253" s="348"/>
      <c r="Q253" s="348"/>
      <c r="T253" s="363" t="s">
        <v>649</v>
      </c>
      <c r="U253" s="363" t="s">
        <v>650</v>
      </c>
      <c r="V253" s="363" t="s">
        <v>852</v>
      </c>
    </row>
    <row r="254" spans="1:22" x14ac:dyDescent="0.25">
      <c r="A254" s="277" t="s">
        <v>876</v>
      </c>
      <c r="B254" s="266" t="s">
        <v>877</v>
      </c>
      <c r="C254" s="277" t="s">
        <v>876</v>
      </c>
      <c r="D254" s="267" t="s">
        <v>882</v>
      </c>
      <c r="E254" s="277" t="s">
        <v>876</v>
      </c>
      <c r="F254" s="266" t="s">
        <v>862</v>
      </c>
      <c r="G254" s="277" t="s">
        <v>876</v>
      </c>
      <c r="H254" s="238" t="s">
        <v>434</v>
      </c>
      <c r="M254" s="243"/>
      <c r="N254" s="243"/>
      <c r="O254" s="98"/>
      <c r="P254" s="98"/>
      <c r="Q254" s="98"/>
      <c r="T254" s="263" t="s">
        <v>649</v>
      </c>
      <c r="U254" s="263" t="s">
        <v>650</v>
      </c>
      <c r="V254" s="263" t="s">
        <v>852</v>
      </c>
    </row>
    <row r="255" spans="1:22" x14ac:dyDescent="0.25">
      <c r="A255" s="277" t="s">
        <v>878</v>
      </c>
      <c r="B255" s="266" t="s">
        <v>877</v>
      </c>
      <c r="C255" s="277" t="s">
        <v>878</v>
      </c>
      <c r="D255" s="267" t="s">
        <v>883</v>
      </c>
      <c r="E255" s="277" t="s">
        <v>878</v>
      </c>
      <c r="F255" s="266" t="s">
        <v>862</v>
      </c>
      <c r="G255" s="277" t="s">
        <v>878</v>
      </c>
      <c r="H255" s="238" t="s">
        <v>434</v>
      </c>
      <c r="M255" s="243"/>
      <c r="N255" s="243"/>
      <c r="O255" s="98"/>
      <c r="P255" s="98"/>
      <c r="Q255" s="98"/>
      <c r="T255" s="263" t="s">
        <v>649</v>
      </c>
      <c r="U255" s="263" t="s">
        <v>650</v>
      </c>
      <c r="V255" s="263" t="s">
        <v>852</v>
      </c>
    </row>
    <row r="256" spans="1:22" x14ac:dyDescent="0.25">
      <c r="A256" s="277" t="s">
        <v>879</v>
      </c>
      <c r="B256" s="266" t="s">
        <v>877</v>
      </c>
      <c r="C256" s="277" t="s">
        <v>879</v>
      </c>
      <c r="D256" s="267" t="s">
        <v>884</v>
      </c>
      <c r="E256" s="277" t="s">
        <v>879</v>
      </c>
      <c r="F256" s="266" t="s">
        <v>862</v>
      </c>
      <c r="G256" s="277" t="s">
        <v>879</v>
      </c>
      <c r="H256" s="238" t="s">
        <v>434</v>
      </c>
      <c r="M256" s="243"/>
      <c r="N256" s="243"/>
      <c r="O256" s="98"/>
      <c r="P256" s="98"/>
      <c r="Q256" s="98"/>
      <c r="T256" s="263" t="s">
        <v>649</v>
      </c>
      <c r="U256" s="263" t="s">
        <v>650</v>
      </c>
      <c r="V256" s="263" t="s">
        <v>852</v>
      </c>
    </row>
    <row r="257" spans="1:22" x14ac:dyDescent="0.25">
      <c r="A257" s="277" t="s">
        <v>880</v>
      </c>
      <c r="B257" s="266" t="s">
        <v>877</v>
      </c>
      <c r="C257" s="277" t="s">
        <v>880</v>
      </c>
      <c r="D257" s="267" t="s">
        <v>885</v>
      </c>
      <c r="E257" s="277" t="s">
        <v>880</v>
      </c>
      <c r="F257" s="266" t="s">
        <v>862</v>
      </c>
      <c r="G257" s="277" t="s">
        <v>880</v>
      </c>
      <c r="H257" s="238" t="s">
        <v>434</v>
      </c>
      <c r="M257" s="243"/>
      <c r="N257" s="243"/>
      <c r="O257" s="98"/>
      <c r="P257" s="98"/>
      <c r="Q257" s="98"/>
      <c r="T257" s="263" t="s">
        <v>649</v>
      </c>
      <c r="U257" s="263" t="s">
        <v>650</v>
      </c>
      <c r="V257" s="263" t="s">
        <v>852</v>
      </c>
    </row>
    <row r="258" spans="1:22" x14ac:dyDescent="0.25">
      <c r="A258" s="277" t="s">
        <v>881</v>
      </c>
      <c r="B258" s="266" t="s">
        <v>877</v>
      </c>
      <c r="C258" s="277" t="s">
        <v>881</v>
      </c>
      <c r="D258" s="267" t="s">
        <v>886</v>
      </c>
      <c r="E258" s="277" t="s">
        <v>881</v>
      </c>
      <c r="F258" s="266" t="s">
        <v>862</v>
      </c>
      <c r="G258" s="277" t="s">
        <v>881</v>
      </c>
      <c r="H258" s="238" t="s">
        <v>434</v>
      </c>
      <c r="M258" s="243"/>
      <c r="N258" s="243"/>
      <c r="O258" s="98"/>
      <c r="P258" s="98"/>
      <c r="Q258" s="98"/>
      <c r="T258" s="263" t="s">
        <v>649</v>
      </c>
      <c r="U258" s="263" t="s">
        <v>650</v>
      </c>
      <c r="V258" s="263" t="s">
        <v>852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Z68"/>
  <sheetViews>
    <sheetView topLeftCell="B22" workbookViewId="0">
      <selection activeCell="G25" sqref="G25"/>
    </sheetView>
  </sheetViews>
  <sheetFormatPr baseColWidth="10" defaultRowHeight="15" x14ac:dyDescent="0.25"/>
  <cols>
    <col min="3" max="3" width="44.7109375" customWidth="1"/>
    <col min="5" max="5" width="5.7109375" customWidth="1"/>
    <col min="7" max="7" width="57.7109375" customWidth="1"/>
    <col min="8" max="8" width="6.42578125" customWidth="1"/>
    <col min="9" max="9" width="6.5703125" customWidth="1"/>
    <col min="10" max="10" width="7" customWidth="1"/>
    <col min="11" max="11" width="5.7109375" customWidth="1"/>
    <col min="12" max="12" width="27" customWidth="1"/>
    <col min="13" max="13" width="7.28515625" customWidth="1"/>
    <col min="14" max="14" width="69.7109375" customWidth="1"/>
    <col min="19" max="19" width="3.5703125" customWidth="1"/>
    <col min="20" max="20" width="4" customWidth="1"/>
    <col min="21" max="22" width="3.7109375" customWidth="1"/>
    <col min="23" max="23" width="3.5703125" customWidth="1"/>
    <col min="24" max="25" width="4.28515625" customWidth="1"/>
    <col min="26" max="26" width="3.5703125" customWidth="1"/>
  </cols>
  <sheetData>
    <row r="2" spans="2:26" ht="218.1" customHeight="1" x14ac:dyDescent="0.25">
      <c r="H2" s="69" t="s">
        <v>0</v>
      </c>
      <c r="I2" s="69" t="s">
        <v>1</v>
      </c>
      <c r="J2" s="69" t="s">
        <v>32</v>
      </c>
      <c r="K2" s="69" t="s">
        <v>2</v>
      </c>
      <c r="S2" s="70" t="s">
        <v>270</v>
      </c>
      <c r="T2" s="70" t="s">
        <v>271</v>
      </c>
      <c r="U2" s="70" t="s">
        <v>272</v>
      </c>
      <c r="V2" s="70" t="s">
        <v>275</v>
      </c>
      <c r="W2" s="70" t="s">
        <v>277</v>
      </c>
      <c r="X2" s="70" t="s">
        <v>273</v>
      </c>
      <c r="Y2" s="70" t="s">
        <v>274</v>
      </c>
      <c r="Z2" s="70" t="s">
        <v>617</v>
      </c>
    </row>
    <row r="3" spans="2:26" x14ac:dyDescent="0.25">
      <c r="D3" t="s">
        <v>50</v>
      </c>
      <c r="E3" t="s">
        <v>50</v>
      </c>
      <c r="F3" t="str">
        <f>D3</f>
        <v>?</v>
      </c>
      <c r="G3" t="str">
        <f>E3</f>
        <v>?</v>
      </c>
    </row>
    <row r="4" spans="2:26" x14ac:dyDescent="0.25">
      <c r="B4" t="s">
        <v>13</v>
      </c>
      <c r="C4" t="s">
        <v>287</v>
      </c>
      <c r="D4" t="s">
        <v>20</v>
      </c>
      <c r="E4" t="s">
        <v>13</v>
      </c>
      <c r="F4" t="str">
        <f t="shared" ref="F4:F41" si="0">D4</f>
        <v>S11</v>
      </c>
      <c r="G4" t="s">
        <v>285</v>
      </c>
      <c r="H4" t="s">
        <v>26</v>
      </c>
      <c r="I4" t="s">
        <v>26</v>
      </c>
      <c r="J4" t="s">
        <v>26</v>
      </c>
      <c r="K4" t="s">
        <v>26</v>
      </c>
      <c r="M4" t="s">
        <v>3</v>
      </c>
      <c r="N4" t="s">
        <v>279</v>
      </c>
      <c r="O4" t="s">
        <v>270</v>
      </c>
      <c r="S4" t="s">
        <v>26</v>
      </c>
      <c r="T4" t="s">
        <v>26</v>
      </c>
      <c r="U4" t="s">
        <v>26</v>
      </c>
      <c r="X4" t="s">
        <v>26</v>
      </c>
      <c r="Y4" t="s">
        <v>26</v>
      </c>
    </row>
    <row r="5" spans="2:26" x14ac:dyDescent="0.25">
      <c r="D5" t="s">
        <v>21</v>
      </c>
      <c r="E5" t="s">
        <v>13</v>
      </c>
      <c r="F5" t="str">
        <f t="shared" si="0"/>
        <v>S12</v>
      </c>
      <c r="G5" t="s">
        <v>286</v>
      </c>
      <c r="H5" t="s">
        <v>26</v>
      </c>
      <c r="I5" t="s">
        <v>26</v>
      </c>
      <c r="J5" t="s">
        <v>26</v>
      </c>
      <c r="K5" t="s">
        <v>26</v>
      </c>
      <c r="M5" t="s">
        <v>3</v>
      </c>
      <c r="N5" t="s">
        <v>279</v>
      </c>
      <c r="O5" t="s">
        <v>271</v>
      </c>
    </row>
    <row r="6" spans="2:26" x14ac:dyDescent="0.25">
      <c r="D6" t="s">
        <v>22</v>
      </c>
      <c r="E6" t="s">
        <v>13</v>
      </c>
      <c r="F6" t="str">
        <f t="shared" si="0"/>
        <v>S13</v>
      </c>
      <c r="G6" t="s">
        <v>288</v>
      </c>
      <c r="H6" t="s">
        <v>26</v>
      </c>
      <c r="I6" t="s">
        <v>26</v>
      </c>
      <c r="J6" t="s">
        <v>26</v>
      </c>
      <c r="K6" t="s">
        <v>26</v>
      </c>
      <c r="M6" t="s">
        <v>3</v>
      </c>
      <c r="N6" t="s">
        <v>279</v>
      </c>
      <c r="O6" t="s">
        <v>272</v>
      </c>
    </row>
    <row r="7" spans="2:26" x14ac:dyDescent="0.25">
      <c r="D7" t="s">
        <v>23</v>
      </c>
      <c r="E7" t="s">
        <v>13</v>
      </c>
      <c r="F7" t="str">
        <f t="shared" si="0"/>
        <v>S14</v>
      </c>
      <c r="G7" t="s">
        <v>289</v>
      </c>
      <c r="H7" t="s">
        <v>26</v>
      </c>
      <c r="I7" t="s">
        <v>26</v>
      </c>
      <c r="J7" t="s">
        <v>26</v>
      </c>
      <c r="K7" t="s">
        <v>26</v>
      </c>
      <c r="M7" t="s">
        <v>3</v>
      </c>
      <c r="N7" t="s">
        <v>279</v>
      </c>
      <c r="O7" t="s">
        <v>273</v>
      </c>
    </row>
    <row r="8" spans="2:26" x14ac:dyDescent="0.25">
      <c r="D8" t="s">
        <v>24</v>
      </c>
      <c r="E8" t="s">
        <v>13</v>
      </c>
      <c r="F8" t="str">
        <f t="shared" si="0"/>
        <v>S15</v>
      </c>
      <c r="G8" t="s">
        <v>290</v>
      </c>
      <c r="H8" t="s">
        <v>26</v>
      </c>
      <c r="I8" t="s">
        <v>26</v>
      </c>
      <c r="J8" t="s">
        <v>26</v>
      </c>
      <c r="K8" t="s">
        <v>26</v>
      </c>
      <c r="M8" t="s">
        <v>3</v>
      </c>
      <c r="N8" t="s">
        <v>279</v>
      </c>
      <c r="O8" t="s">
        <v>274</v>
      </c>
    </row>
    <row r="9" spans="2:26" x14ac:dyDescent="0.25">
      <c r="B9" t="s">
        <v>14</v>
      </c>
      <c r="C9" t="s">
        <v>291</v>
      </c>
      <c r="D9" t="s">
        <v>245</v>
      </c>
      <c r="E9" t="s">
        <v>14</v>
      </c>
      <c r="F9" t="str">
        <f t="shared" si="0"/>
        <v>S21</v>
      </c>
      <c r="G9" t="s">
        <v>292</v>
      </c>
      <c r="H9" t="s">
        <v>26</v>
      </c>
      <c r="I9" t="s">
        <v>26</v>
      </c>
      <c r="J9" t="s">
        <v>26</v>
      </c>
      <c r="K9" t="s">
        <v>26</v>
      </c>
    </row>
    <row r="10" spans="2:26" x14ac:dyDescent="0.25">
      <c r="D10" t="s">
        <v>242</v>
      </c>
      <c r="E10" t="s">
        <v>14</v>
      </c>
      <c r="F10" t="str">
        <f t="shared" si="0"/>
        <v>S22</v>
      </c>
      <c r="G10" t="s">
        <v>293</v>
      </c>
      <c r="H10" t="s">
        <v>26</v>
      </c>
      <c r="I10" t="s">
        <v>26</v>
      </c>
      <c r="J10" t="s">
        <v>26</v>
      </c>
      <c r="K10" t="s">
        <v>26</v>
      </c>
      <c r="M10" t="s">
        <v>4</v>
      </c>
      <c r="N10" t="s">
        <v>280</v>
      </c>
      <c r="O10" t="s">
        <v>270</v>
      </c>
      <c r="S10" t="s">
        <v>26</v>
      </c>
      <c r="U10" t="s">
        <v>26</v>
      </c>
      <c r="V10" t="s">
        <v>26</v>
      </c>
      <c r="X10" t="s">
        <v>26</v>
      </c>
    </row>
    <row r="11" spans="2:26" x14ac:dyDescent="0.25">
      <c r="D11" t="s">
        <v>246</v>
      </c>
      <c r="E11" t="s">
        <v>14</v>
      </c>
      <c r="F11" t="str">
        <f t="shared" si="0"/>
        <v>S23</v>
      </c>
      <c r="G11" t="s">
        <v>294</v>
      </c>
      <c r="H11" t="s">
        <v>26</v>
      </c>
      <c r="I11" t="s">
        <v>26</v>
      </c>
      <c r="J11" t="s">
        <v>26</v>
      </c>
      <c r="K11" t="s">
        <v>26</v>
      </c>
      <c r="M11" t="s">
        <v>4</v>
      </c>
      <c r="N11" t="s">
        <v>280</v>
      </c>
      <c r="O11" t="s">
        <v>272</v>
      </c>
    </row>
    <row r="12" spans="2:26" x14ac:dyDescent="0.25">
      <c r="D12" t="s">
        <v>247</v>
      </c>
      <c r="E12" t="s">
        <v>14</v>
      </c>
      <c r="F12" t="str">
        <f t="shared" si="0"/>
        <v>S24</v>
      </c>
      <c r="G12" t="s">
        <v>295</v>
      </c>
      <c r="H12" t="s">
        <v>26</v>
      </c>
      <c r="I12" t="s">
        <v>26</v>
      </c>
      <c r="J12" t="s">
        <v>26</v>
      </c>
      <c r="K12" t="s">
        <v>26</v>
      </c>
      <c r="M12" t="s">
        <v>4</v>
      </c>
      <c r="N12" t="s">
        <v>280</v>
      </c>
      <c r="O12" t="s">
        <v>325</v>
      </c>
    </row>
    <row r="13" spans="2:26" x14ac:dyDescent="0.25">
      <c r="D13" t="s">
        <v>248</v>
      </c>
      <c r="E13" t="s">
        <v>14</v>
      </c>
      <c r="F13" t="str">
        <f t="shared" si="0"/>
        <v>S25</v>
      </c>
      <c r="G13" t="s">
        <v>296</v>
      </c>
      <c r="H13" t="s">
        <v>26</v>
      </c>
      <c r="I13" t="s">
        <v>26</v>
      </c>
      <c r="J13" t="s">
        <v>26</v>
      </c>
      <c r="K13" t="s">
        <v>26</v>
      </c>
      <c r="M13" t="s">
        <v>4</v>
      </c>
      <c r="N13" t="s">
        <v>280</v>
      </c>
      <c r="O13" t="s">
        <v>276</v>
      </c>
    </row>
    <row r="14" spans="2:26" x14ac:dyDescent="0.25">
      <c r="D14" t="s">
        <v>249</v>
      </c>
      <c r="E14" t="s">
        <v>14</v>
      </c>
      <c r="F14" t="str">
        <f t="shared" si="0"/>
        <v>S26</v>
      </c>
      <c r="G14" t="s">
        <v>297</v>
      </c>
      <c r="H14" t="s">
        <v>26</v>
      </c>
      <c r="I14" t="s">
        <v>26</v>
      </c>
      <c r="J14" t="s">
        <v>26</v>
      </c>
      <c r="K14" t="s">
        <v>26</v>
      </c>
    </row>
    <row r="15" spans="2:26" x14ac:dyDescent="0.25">
      <c r="D15" t="s">
        <v>250</v>
      </c>
      <c r="E15" t="s">
        <v>14</v>
      </c>
      <c r="F15" t="str">
        <f t="shared" si="0"/>
        <v>S27</v>
      </c>
      <c r="G15" t="s">
        <v>298</v>
      </c>
      <c r="H15" t="s">
        <v>26</v>
      </c>
      <c r="I15" t="s">
        <v>26</v>
      </c>
      <c r="J15" t="s">
        <v>26</v>
      </c>
      <c r="K15" t="s">
        <v>26</v>
      </c>
      <c r="M15" t="s">
        <v>5</v>
      </c>
      <c r="N15" t="s">
        <v>278</v>
      </c>
      <c r="O15" t="s">
        <v>270</v>
      </c>
      <c r="S15" t="s">
        <v>26</v>
      </c>
      <c r="T15" t="s">
        <v>26</v>
      </c>
      <c r="U15" t="s">
        <v>26</v>
      </c>
      <c r="W15" t="s">
        <v>26</v>
      </c>
      <c r="X15" t="s">
        <v>26</v>
      </c>
      <c r="Y15" t="s">
        <v>26</v>
      </c>
    </row>
    <row r="16" spans="2:26" x14ac:dyDescent="0.25">
      <c r="D16" t="s">
        <v>251</v>
      </c>
      <c r="E16" t="s">
        <v>14</v>
      </c>
      <c r="F16" t="str">
        <f t="shared" si="0"/>
        <v>S28</v>
      </c>
      <c r="G16" t="s">
        <v>300</v>
      </c>
      <c r="H16" t="s">
        <v>26</v>
      </c>
      <c r="I16" t="s">
        <v>26</v>
      </c>
      <c r="J16" t="s">
        <v>26</v>
      </c>
      <c r="K16" t="s">
        <v>26</v>
      </c>
      <c r="M16" t="s">
        <v>5</v>
      </c>
      <c r="N16" t="s">
        <v>278</v>
      </c>
      <c r="O16" t="s">
        <v>271</v>
      </c>
    </row>
    <row r="17" spans="2:25" x14ac:dyDescent="0.25">
      <c r="D17" t="s">
        <v>252</v>
      </c>
      <c r="E17" t="s">
        <v>14</v>
      </c>
      <c r="F17" t="str">
        <f t="shared" si="0"/>
        <v>S29</v>
      </c>
      <c r="G17" t="s">
        <v>299</v>
      </c>
      <c r="H17" t="s">
        <v>26</v>
      </c>
      <c r="I17" t="s">
        <v>26</v>
      </c>
      <c r="J17" t="s">
        <v>26</v>
      </c>
      <c r="K17" t="s">
        <v>26</v>
      </c>
      <c r="M17" t="s">
        <v>5</v>
      </c>
      <c r="N17" t="s">
        <v>278</v>
      </c>
      <c r="O17" t="s">
        <v>272</v>
      </c>
    </row>
    <row r="18" spans="2:25" x14ac:dyDescent="0.25">
      <c r="B18" t="s">
        <v>15</v>
      </c>
      <c r="C18" t="s">
        <v>301</v>
      </c>
      <c r="D18" t="s">
        <v>253</v>
      </c>
      <c r="E18" t="s">
        <v>15</v>
      </c>
      <c r="F18" t="str">
        <f t="shared" si="0"/>
        <v>S31</v>
      </c>
      <c r="G18" t="s">
        <v>302</v>
      </c>
      <c r="H18" t="s">
        <v>26</v>
      </c>
      <c r="I18" t="s">
        <v>26</v>
      </c>
      <c r="J18" t="s">
        <v>26</v>
      </c>
      <c r="K18" t="s">
        <v>26</v>
      </c>
      <c r="M18" t="s">
        <v>5</v>
      </c>
      <c r="N18" t="s">
        <v>278</v>
      </c>
      <c r="O18" t="s">
        <v>277</v>
      </c>
    </row>
    <row r="19" spans="2:25" x14ac:dyDescent="0.25">
      <c r="D19" t="s">
        <v>254</v>
      </c>
      <c r="E19" t="s">
        <v>15</v>
      </c>
      <c r="F19" t="str">
        <f t="shared" si="0"/>
        <v>S32</v>
      </c>
      <c r="G19" t="s">
        <v>303</v>
      </c>
      <c r="H19" t="s">
        <v>26</v>
      </c>
      <c r="I19" t="s">
        <v>26</v>
      </c>
      <c r="J19" t="s">
        <v>26</v>
      </c>
      <c r="K19" t="s">
        <v>26</v>
      </c>
      <c r="M19" t="s">
        <v>5</v>
      </c>
      <c r="N19" t="s">
        <v>278</v>
      </c>
      <c r="O19" t="s">
        <v>273</v>
      </c>
    </row>
    <row r="20" spans="2:25" x14ac:dyDescent="0.25">
      <c r="D20" t="s">
        <v>243</v>
      </c>
      <c r="E20" t="s">
        <v>15</v>
      </c>
      <c r="F20" t="str">
        <f t="shared" si="0"/>
        <v>S33</v>
      </c>
      <c r="G20" t="s">
        <v>304</v>
      </c>
      <c r="H20" t="s">
        <v>26</v>
      </c>
      <c r="I20" t="s">
        <v>26</v>
      </c>
      <c r="J20" t="s">
        <v>26</v>
      </c>
      <c r="K20" t="s">
        <v>26</v>
      </c>
      <c r="M20" t="s">
        <v>5</v>
      </c>
      <c r="N20" t="s">
        <v>278</v>
      </c>
      <c r="O20" t="s">
        <v>274</v>
      </c>
    </row>
    <row r="21" spans="2:25" x14ac:dyDescent="0.25">
      <c r="D21" t="s">
        <v>255</v>
      </c>
      <c r="E21" t="s">
        <v>15</v>
      </c>
      <c r="F21" t="str">
        <f t="shared" si="0"/>
        <v>S34</v>
      </c>
      <c r="G21" t="s">
        <v>305</v>
      </c>
      <c r="K21" t="s">
        <v>26</v>
      </c>
    </row>
    <row r="22" spans="2:25" x14ac:dyDescent="0.25">
      <c r="D22" t="s">
        <v>256</v>
      </c>
      <c r="E22" t="s">
        <v>15</v>
      </c>
      <c r="F22" t="str">
        <f t="shared" si="0"/>
        <v>S35</v>
      </c>
      <c r="G22" t="s">
        <v>306</v>
      </c>
      <c r="K22" t="s">
        <v>26</v>
      </c>
      <c r="M22" t="s">
        <v>6</v>
      </c>
      <c r="N22" t="s">
        <v>281</v>
      </c>
      <c r="O22" t="s">
        <v>277</v>
      </c>
      <c r="W22" t="s">
        <v>26</v>
      </c>
      <c r="X22" t="s">
        <v>26</v>
      </c>
      <c r="Y22" t="s">
        <v>26</v>
      </c>
    </row>
    <row r="23" spans="2:25" x14ac:dyDescent="0.25">
      <c r="B23" t="s">
        <v>16</v>
      </c>
      <c r="C23" t="s">
        <v>307</v>
      </c>
      <c r="D23" t="s">
        <v>257</v>
      </c>
      <c r="E23" t="s">
        <v>16</v>
      </c>
      <c r="F23" t="str">
        <f t="shared" si="0"/>
        <v>S41</v>
      </c>
      <c r="G23" t="s">
        <v>308</v>
      </c>
      <c r="H23" t="s">
        <v>26</v>
      </c>
      <c r="I23" t="s">
        <v>26</v>
      </c>
      <c r="J23" t="s">
        <v>26</v>
      </c>
      <c r="K23" t="s">
        <v>26</v>
      </c>
      <c r="M23" t="s">
        <v>6</v>
      </c>
      <c r="N23" t="s">
        <v>281</v>
      </c>
      <c r="O23" t="s">
        <v>273</v>
      </c>
    </row>
    <row r="24" spans="2:25" x14ac:dyDescent="0.25">
      <c r="D24" t="s">
        <v>258</v>
      </c>
      <c r="E24" t="s">
        <v>16</v>
      </c>
      <c r="F24" t="str">
        <f t="shared" si="0"/>
        <v>S42</v>
      </c>
      <c r="G24" t="s">
        <v>309</v>
      </c>
      <c r="H24" t="s">
        <v>26</v>
      </c>
      <c r="I24" t="s">
        <v>26</v>
      </c>
      <c r="J24" t="s">
        <v>26</v>
      </c>
      <c r="K24" t="s">
        <v>26</v>
      </c>
      <c r="M24" t="s">
        <v>6</v>
      </c>
      <c r="N24" t="s">
        <v>281</v>
      </c>
      <c r="O24" t="s">
        <v>274</v>
      </c>
    </row>
    <row r="25" spans="2:25" x14ac:dyDescent="0.25">
      <c r="D25" t="s">
        <v>259</v>
      </c>
      <c r="E25" t="s">
        <v>16</v>
      </c>
      <c r="F25" t="str">
        <f t="shared" si="0"/>
        <v>S43</v>
      </c>
      <c r="G25" t="s">
        <v>310</v>
      </c>
      <c r="H25" t="s">
        <v>26</v>
      </c>
      <c r="I25" t="s">
        <v>26</v>
      </c>
      <c r="J25" t="s">
        <v>26</v>
      </c>
      <c r="K25" t="s">
        <v>26</v>
      </c>
    </row>
    <row r="26" spans="2:25" x14ac:dyDescent="0.25">
      <c r="D26" t="s">
        <v>244</v>
      </c>
      <c r="E26" t="s">
        <v>16</v>
      </c>
      <c r="F26" t="str">
        <f t="shared" si="0"/>
        <v>S44</v>
      </c>
      <c r="G26" t="s">
        <v>311</v>
      </c>
      <c r="H26" t="s">
        <v>26</v>
      </c>
      <c r="I26" t="s">
        <v>26</v>
      </c>
      <c r="J26" t="s">
        <v>26</v>
      </c>
      <c r="K26" t="s">
        <v>26</v>
      </c>
      <c r="M26" t="s">
        <v>467</v>
      </c>
      <c r="N26" t="s">
        <v>949</v>
      </c>
      <c r="O26" t="s">
        <v>271</v>
      </c>
      <c r="T26" t="s">
        <v>26</v>
      </c>
      <c r="W26" t="s">
        <v>26</v>
      </c>
      <c r="Y26" t="s">
        <v>26</v>
      </c>
    </row>
    <row r="27" spans="2:25" x14ac:dyDescent="0.25">
      <c r="D27" t="s">
        <v>260</v>
      </c>
      <c r="E27" t="s">
        <v>16</v>
      </c>
      <c r="F27" t="str">
        <f t="shared" si="0"/>
        <v>S45</v>
      </c>
      <c r="G27" t="s">
        <v>312</v>
      </c>
      <c r="H27" t="s">
        <v>26</v>
      </c>
      <c r="I27" t="s">
        <v>26</v>
      </c>
      <c r="J27" t="s">
        <v>26</v>
      </c>
      <c r="K27" t="s">
        <v>26</v>
      </c>
      <c r="M27" t="s">
        <v>467</v>
      </c>
      <c r="N27" t="s">
        <v>949</v>
      </c>
      <c r="O27" t="s">
        <v>277</v>
      </c>
    </row>
    <row r="28" spans="2:25" x14ac:dyDescent="0.25">
      <c r="D28" t="s">
        <v>261</v>
      </c>
      <c r="E28" t="s">
        <v>16</v>
      </c>
      <c r="F28" t="str">
        <f t="shared" si="0"/>
        <v>S46</v>
      </c>
      <c r="G28" t="s">
        <v>313</v>
      </c>
      <c r="H28" t="s">
        <v>26</v>
      </c>
      <c r="I28" t="s">
        <v>26</v>
      </c>
      <c r="J28" t="s">
        <v>26</v>
      </c>
      <c r="K28" t="s">
        <v>26</v>
      </c>
      <c r="M28" t="s">
        <v>467</v>
      </c>
      <c r="N28" t="s">
        <v>949</v>
      </c>
      <c r="O28" t="s">
        <v>274</v>
      </c>
    </row>
    <row r="29" spans="2:25" x14ac:dyDescent="0.25">
      <c r="B29" t="s">
        <v>17</v>
      </c>
      <c r="C29" t="s">
        <v>314</v>
      </c>
      <c r="D29" t="s">
        <v>262</v>
      </c>
      <c r="E29" t="s">
        <v>17</v>
      </c>
      <c r="F29" t="str">
        <f t="shared" si="0"/>
        <v>S51</v>
      </c>
      <c r="G29" t="s">
        <v>315</v>
      </c>
      <c r="K29" t="s">
        <v>26</v>
      </c>
    </row>
    <row r="30" spans="2:25" x14ac:dyDescent="0.25">
      <c r="D30" t="s">
        <v>263</v>
      </c>
      <c r="E30" t="s">
        <v>17</v>
      </c>
      <c r="F30" t="str">
        <f t="shared" si="0"/>
        <v>S52</v>
      </c>
      <c r="G30" t="s">
        <v>316</v>
      </c>
      <c r="K30" t="s">
        <v>26</v>
      </c>
      <c r="M30" t="s">
        <v>469</v>
      </c>
      <c r="N30" t="s">
        <v>950</v>
      </c>
      <c r="O30" t="s">
        <v>271</v>
      </c>
      <c r="T30" t="s">
        <v>26</v>
      </c>
      <c r="W30" t="s">
        <v>26</v>
      </c>
      <c r="X30" t="s">
        <v>26</v>
      </c>
      <c r="Y30" t="s">
        <v>26</v>
      </c>
    </row>
    <row r="31" spans="2:25" x14ac:dyDescent="0.25">
      <c r="D31" t="s">
        <v>264</v>
      </c>
      <c r="E31" t="s">
        <v>17</v>
      </c>
      <c r="F31" t="str">
        <f t="shared" si="0"/>
        <v>S53</v>
      </c>
      <c r="G31" t="s">
        <v>317</v>
      </c>
      <c r="K31" t="s">
        <v>26</v>
      </c>
      <c r="M31" t="s">
        <v>469</v>
      </c>
      <c r="N31" t="s">
        <v>950</v>
      </c>
      <c r="O31" t="s">
        <v>277</v>
      </c>
    </row>
    <row r="32" spans="2:25" x14ac:dyDescent="0.25">
      <c r="B32" t="s">
        <v>18</v>
      </c>
      <c r="C32" t="s">
        <v>318</v>
      </c>
      <c r="D32" t="s">
        <v>265</v>
      </c>
      <c r="E32" t="s">
        <v>18</v>
      </c>
      <c r="F32" t="str">
        <f t="shared" si="0"/>
        <v>S61</v>
      </c>
      <c r="G32" t="s">
        <v>319</v>
      </c>
      <c r="H32" t="s">
        <v>26</v>
      </c>
      <c r="I32" t="s">
        <v>26</v>
      </c>
      <c r="M32" t="s">
        <v>469</v>
      </c>
      <c r="N32" t="s">
        <v>950</v>
      </c>
      <c r="O32" t="s">
        <v>273</v>
      </c>
    </row>
    <row r="33" spans="2:26" x14ac:dyDescent="0.25">
      <c r="D33" t="s">
        <v>266</v>
      </c>
      <c r="E33" t="s">
        <v>18</v>
      </c>
      <c r="F33" t="str">
        <f t="shared" si="0"/>
        <v>S62</v>
      </c>
      <c r="G33" t="s">
        <v>320</v>
      </c>
      <c r="H33" t="s">
        <v>26</v>
      </c>
      <c r="I33" t="s">
        <v>26</v>
      </c>
      <c r="J33" t="s">
        <v>26</v>
      </c>
      <c r="M33" t="s">
        <v>469</v>
      </c>
      <c r="N33" t="s">
        <v>950</v>
      </c>
      <c r="O33" t="s">
        <v>274</v>
      </c>
    </row>
    <row r="34" spans="2:26" x14ac:dyDescent="0.25">
      <c r="B34" t="s">
        <v>19</v>
      </c>
      <c r="C34" t="s">
        <v>321</v>
      </c>
      <c r="D34" t="s">
        <v>267</v>
      </c>
      <c r="E34" t="s">
        <v>19</v>
      </c>
      <c r="F34" t="str">
        <f t="shared" si="0"/>
        <v>S71</v>
      </c>
      <c r="G34" t="s">
        <v>322</v>
      </c>
      <c r="H34" t="s">
        <v>26</v>
      </c>
      <c r="I34" t="s">
        <v>26</v>
      </c>
      <c r="J34" t="s">
        <v>26</v>
      </c>
      <c r="K34" t="s">
        <v>26</v>
      </c>
    </row>
    <row r="35" spans="2:26" x14ac:dyDescent="0.25">
      <c r="D35" t="s">
        <v>1021</v>
      </c>
      <c r="E35" t="s">
        <v>17</v>
      </c>
      <c r="F35" t="str">
        <f t="shared" ref="F35" si="1">D35</f>
        <v>S72</v>
      </c>
      <c r="G35" t="s">
        <v>316</v>
      </c>
      <c r="K35" t="s">
        <v>26</v>
      </c>
      <c r="M35" t="s">
        <v>471</v>
      </c>
      <c r="N35" t="s">
        <v>951</v>
      </c>
      <c r="O35" t="s">
        <v>271</v>
      </c>
      <c r="T35" t="s">
        <v>26</v>
      </c>
      <c r="V35" t="s">
        <v>26</v>
      </c>
      <c r="W35" t="s">
        <v>26</v>
      </c>
      <c r="X35" t="s">
        <v>26</v>
      </c>
      <c r="Y35" t="s">
        <v>26</v>
      </c>
    </row>
    <row r="36" spans="2:26" x14ac:dyDescent="0.25">
      <c r="D36" t="s">
        <v>268</v>
      </c>
      <c r="E36" t="s">
        <v>19</v>
      </c>
      <c r="F36" t="str">
        <f t="shared" si="0"/>
        <v>S73</v>
      </c>
      <c r="G36" t="s">
        <v>323</v>
      </c>
      <c r="H36" t="s">
        <v>26</v>
      </c>
      <c r="I36" t="s">
        <v>26</v>
      </c>
      <c r="J36" t="s">
        <v>26</v>
      </c>
      <c r="K36" t="s">
        <v>26</v>
      </c>
      <c r="M36" t="s">
        <v>471</v>
      </c>
      <c r="N36" t="s">
        <v>951</v>
      </c>
      <c r="O36" t="s">
        <v>275</v>
      </c>
    </row>
    <row r="37" spans="2:26" x14ac:dyDescent="0.25">
      <c r="D37" t="s">
        <v>269</v>
      </c>
      <c r="E37" t="s">
        <v>19</v>
      </c>
      <c r="F37" t="str">
        <f t="shared" si="0"/>
        <v>S74</v>
      </c>
      <c r="G37" t="s">
        <v>324</v>
      </c>
      <c r="H37" t="s">
        <v>26</v>
      </c>
      <c r="I37" t="s">
        <v>26</v>
      </c>
      <c r="J37" t="s">
        <v>26</v>
      </c>
      <c r="K37" t="s">
        <v>26</v>
      </c>
      <c r="M37" t="s">
        <v>471</v>
      </c>
      <c r="N37" t="s">
        <v>951</v>
      </c>
      <c r="O37" t="s">
        <v>277</v>
      </c>
    </row>
    <row r="38" spans="2:26" x14ac:dyDescent="0.25">
      <c r="B38" t="s">
        <v>621</v>
      </c>
      <c r="C38" t="s">
        <v>622</v>
      </c>
      <c r="D38" t="s">
        <v>943</v>
      </c>
      <c r="E38" t="s">
        <v>623</v>
      </c>
      <c r="F38" t="str">
        <f t="shared" si="0"/>
        <v>S81</v>
      </c>
      <c r="G38" t="s">
        <v>946</v>
      </c>
      <c r="H38" t="s">
        <v>26</v>
      </c>
      <c r="I38" t="s">
        <v>26</v>
      </c>
      <c r="M38" t="s">
        <v>471</v>
      </c>
      <c r="N38" t="s">
        <v>951</v>
      </c>
      <c r="O38" t="s">
        <v>273</v>
      </c>
    </row>
    <row r="39" spans="2:26" x14ac:dyDescent="0.25">
      <c r="D39" t="s">
        <v>944</v>
      </c>
      <c r="E39" t="s">
        <v>623</v>
      </c>
      <c r="F39" t="str">
        <f t="shared" si="0"/>
        <v>S82</v>
      </c>
      <c r="G39" t="s">
        <v>947</v>
      </c>
      <c r="H39" t="s">
        <v>26</v>
      </c>
      <c r="I39" t="s">
        <v>26</v>
      </c>
      <c r="M39" t="s">
        <v>471</v>
      </c>
      <c r="N39" t="s">
        <v>951</v>
      </c>
      <c r="O39" t="s">
        <v>274</v>
      </c>
    </row>
    <row r="40" spans="2:26" x14ac:dyDescent="0.25">
      <c r="D40" t="s">
        <v>945</v>
      </c>
      <c r="E40" t="s">
        <v>623</v>
      </c>
      <c r="F40" t="str">
        <f t="shared" si="0"/>
        <v>S83</v>
      </c>
      <c r="G40" t="s">
        <v>948</v>
      </c>
      <c r="H40" t="s">
        <v>26</v>
      </c>
      <c r="I40" t="s">
        <v>26</v>
      </c>
    </row>
    <row r="41" spans="2:26" x14ac:dyDescent="0.25">
      <c r="D41" t="s">
        <v>263</v>
      </c>
      <c r="E41" t="s">
        <v>17</v>
      </c>
      <c r="F41" t="str">
        <f t="shared" si="0"/>
        <v>S52</v>
      </c>
      <c r="G41" t="s">
        <v>316</v>
      </c>
      <c r="K41" t="s">
        <v>26</v>
      </c>
      <c r="M41" t="s">
        <v>473</v>
      </c>
      <c r="N41" t="s">
        <v>952</v>
      </c>
      <c r="O41" t="s">
        <v>275</v>
      </c>
      <c r="V41" t="s">
        <v>26</v>
      </c>
      <c r="X41" t="s">
        <v>26</v>
      </c>
      <c r="Y41" t="s">
        <v>26</v>
      </c>
    </row>
    <row r="42" spans="2:26" x14ac:dyDescent="0.25">
      <c r="M42" t="s">
        <v>473</v>
      </c>
      <c r="N42" t="s">
        <v>952</v>
      </c>
      <c r="O42" t="s">
        <v>273</v>
      </c>
    </row>
    <row r="43" spans="2:26" x14ac:dyDescent="0.25">
      <c r="M43" t="s">
        <v>473</v>
      </c>
      <c r="N43" t="s">
        <v>952</v>
      </c>
      <c r="O43" t="s">
        <v>274</v>
      </c>
    </row>
    <row r="45" spans="2:26" x14ac:dyDescent="0.25">
      <c r="M45" t="s">
        <v>474</v>
      </c>
      <c r="N45" t="s">
        <v>750</v>
      </c>
      <c r="O45" t="s">
        <v>273</v>
      </c>
    </row>
    <row r="46" spans="2:26" x14ac:dyDescent="0.25">
      <c r="M46" t="s">
        <v>474</v>
      </c>
      <c r="N46" t="s">
        <v>750</v>
      </c>
      <c r="O46" t="s">
        <v>274</v>
      </c>
    </row>
    <row r="48" spans="2:26" x14ac:dyDescent="0.25">
      <c r="M48" t="s">
        <v>953</v>
      </c>
      <c r="N48" t="s">
        <v>954</v>
      </c>
      <c r="O48" t="s">
        <v>271</v>
      </c>
      <c r="T48" t="s">
        <v>26</v>
      </c>
      <c r="V48" t="s">
        <v>26</v>
      </c>
      <c r="X48" t="s">
        <v>26</v>
      </c>
      <c r="Y48" t="s">
        <v>26</v>
      </c>
      <c r="Z48" t="s">
        <v>26</v>
      </c>
    </row>
    <row r="49" spans="13:26" x14ac:dyDescent="0.25">
      <c r="M49" t="s">
        <v>953</v>
      </c>
      <c r="N49" t="s">
        <v>954</v>
      </c>
      <c r="O49" t="s">
        <v>275</v>
      </c>
    </row>
    <row r="50" spans="13:26" x14ac:dyDescent="0.25">
      <c r="M50" t="s">
        <v>953</v>
      </c>
      <c r="N50" t="s">
        <v>954</v>
      </c>
      <c r="O50" t="s">
        <v>273</v>
      </c>
    </row>
    <row r="51" spans="13:26" x14ac:dyDescent="0.25">
      <c r="M51" t="s">
        <v>953</v>
      </c>
      <c r="N51" t="s">
        <v>954</v>
      </c>
      <c r="O51" t="s">
        <v>955</v>
      </c>
    </row>
    <row r="52" spans="13:26" x14ac:dyDescent="0.25">
      <c r="M52" t="s">
        <v>953</v>
      </c>
      <c r="N52" t="s">
        <v>954</v>
      </c>
      <c r="O52" t="s">
        <v>617</v>
      </c>
    </row>
    <row r="54" spans="13:26" x14ac:dyDescent="0.25">
      <c r="M54" t="s">
        <v>477</v>
      </c>
      <c r="N54" t="s">
        <v>956</v>
      </c>
      <c r="O54" t="s">
        <v>270</v>
      </c>
      <c r="S54" t="s">
        <v>26</v>
      </c>
      <c r="T54" t="s">
        <v>26</v>
      </c>
      <c r="V54" t="s">
        <v>26</v>
      </c>
      <c r="W54" t="s">
        <v>26</v>
      </c>
      <c r="Z54" t="s">
        <v>26</v>
      </c>
    </row>
    <row r="55" spans="13:26" x14ac:dyDescent="0.25">
      <c r="M55" t="s">
        <v>477</v>
      </c>
      <c r="N55" t="s">
        <v>956</v>
      </c>
      <c r="O55" t="s">
        <v>271</v>
      </c>
    </row>
    <row r="56" spans="13:26" x14ac:dyDescent="0.25">
      <c r="M56" t="s">
        <v>477</v>
      </c>
      <c r="N56" t="s">
        <v>956</v>
      </c>
      <c r="O56" t="s">
        <v>275</v>
      </c>
    </row>
    <row r="57" spans="13:26" x14ac:dyDescent="0.25">
      <c r="M57" t="s">
        <v>477</v>
      </c>
      <c r="N57" t="s">
        <v>956</v>
      </c>
      <c r="O57" t="s">
        <v>277</v>
      </c>
    </row>
    <row r="58" spans="13:26" x14ac:dyDescent="0.25">
      <c r="M58" t="s">
        <v>477</v>
      </c>
      <c r="N58" t="s">
        <v>956</v>
      </c>
      <c r="O58" t="s">
        <v>617</v>
      </c>
    </row>
    <row r="60" spans="13:26" x14ac:dyDescent="0.25">
      <c r="M60" t="s">
        <v>434</v>
      </c>
      <c r="N60" t="s">
        <v>853</v>
      </c>
      <c r="O60" t="s">
        <v>270</v>
      </c>
      <c r="S60" t="s">
        <v>26</v>
      </c>
      <c r="T60" t="s">
        <v>26</v>
      </c>
      <c r="V60" t="s">
        <v>26</v>
      </c>
      <c r="W60" t="s">
        <v>26</v>
      </c>
      <c r="Z60" t="s">
        <v>26</v>
      </c>
    </row>
    <row r="61" spans="13:26" x14ac:dyDescent="0.25">
      <c r="M61" t="s">
        <v>434</v>
      </c>
      <c r="N61" t="s">
        <v>853</v>
      </c>
      <c r="O61" t="s">
        <v>271</v>
      </c>
    </row>
    <row r="62" spans="13:26" x14ac:dyDescent="0.25">
      <c r="M62" t="s">
        <v>434</v>
      </c>
      <c r="N62" t="s">
        <v>853</v>
      </c>
      <c r="O62" t="s">
        <v>275</v>
      </c>
    </row>
    <row r="63" spans="13:26" x14ac:dyDescent="0.25">
      <c r="M63" t="s">
        <v>434</v>
      </c>
      <c r="N63" t="s">
        <v>853</v>
      </c>
      <c r="O63" t="s">
        <v>277</v>
      </c>
    </row>
    <row r="64" spans="13:26" x14ac:dyDescent="0.25">
      <c r="M64" t="s">
        <v>434</v>
      </c>
      <c r="N64" t="s">
        <v>853</v>
      </c>
      <c r="O64" t="s">
        <v>617</v>
      </c>
    </row>
    <row r="66" spans="13:26" x14ac:dyDescent="0.25">
      <c r="M66" t="s">
        <v>480</v>
      </c>
      <c r="N66" t="s">
        <v>957</v>
      </c>
      <c r="O66" t="s">
        <v>270</v>
      </c>
      <c r="S66" t="s">
        <v>26</v>
      </c>
      <c r="V66" t="s">
        <v>26</v>
      </c>
      <c r="Z66" t="s">
        <v>26</v>
      </c>
    </row>
    <row r="67" spans="13:26" x14ac:dyDescent="0.25">
      <c r="M67" t="s">
        <v>480</v>
      </c>
      <c r="N67" t="s">
        <v>957</v>
      </c>
      <c r="O67" t="s">
        <v>275</v>
      </c>
    </row>
    <row r="68" spans="13:26" x14ac:dyDescent="0.25">
      <c r="M68" t="s">
        <v>480</v>
      </c>
      <c r="N68" t="s">
        <v>957</v>
      </c>
      <c r="O68" t="s">
        <v>617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1. Présentation générale</vt:lpstr>
      <vt:lpstr>2. Problématisation E31b</vt:lpstr>
      <vt:lpstr>3. Scénario E31b</vt:lpstr>
      <vt:lpstr>4. Barème E31b</vt:lpstr>
      <vt:lpstr>Données générales</vt:lpstr>
      <vt:lpstr>Tâches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Leray Thierry</cp:lastModifiedBy>
  <dcterms:created xsi:type="dcterms:W3CDTF">2021-11-18T14:19:30Z</dcterms:created>
  <dcterms:modified xsi:type="dcterms:W3CDTF">2022-07-05T17:04:56Z</dcterms:modified>
</cp:coreProperties>
</file>