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252" yWindow="156" windowWidth="15312" windowHeight="13176" activeTab="1"/>
  </bookViews>
  <sheets>
    <sheet name="LONGUEUR DEVELOPPE DE BARRE" sheetId="2" r:id="rId1"/>
    <sheet name="QUANTITATIF ARMATURE" sheetId="1" r:id="rId2"/>
  </sheets>
  <definedNames>
    <definedName name="_xlnm.Print_Area" localSheetId="1">'QUANTITATIF ARMATURE'!$A$1:$O$31</definedName>
  </definedNames>
  <calcPr calcId="125725"/>
</workbook>
</file>

<file path=xl/calcChain.xml><?xml version="1.0" encoding="utf-8"?>
<calcChain xmlns="http://schemas.openxmlformats.org/spreadsheetml/2006/main">
  <c r="F5" i="2"/>
  <c r="F4"/>
  <c r="F3"/>
  <c r="F18" i="1"/>
  <c r="F20" s="1"/>
  <c r="H18"/>
  <c r="H20" s="1"/>
  <c r="I18"/>
  <c r="I20" s="1"/>
  <c r="J18"/>
  <c r="J20" s="1"/>
  <c r="M18"/>
  <c r="M20" s="1"/>
  <c r="N18"/>
  <c r="N20" s="1"/>
  <c r="O18"/>
  <c r="O20" s="1"/>
  <c r="L18"/>
  <c r="L20" s="1"/>
  <c r="K13"/>
  <c r="K18" s="1"/>
  <c r="K20" s="1"/>
  <c r="G18" l="1"/>
  <c r="G20" s="1"/>
  <c r="F21" s="1"/>
</calcChain>
</file>

<file path=xl/sharedStrings.xml><?xml version="1.0" encoding="utf-8"?>
<sst xmlns="http://schemas.openxmlformats.org/spreadsheetml/2006/main" count="34" uniqueCount="34">
  <si>
    <t>Calcul des quantités d'acier</t>
  </si>
  <si>
    <t>Repères</t>
  </si>
  <si>
    <t>CROQUIS</t>
  </si>
  <si>
    <t>Type dt Diamètre</t>
  </si>
  <si>
    <t>Longueur développée en m</t>
  </si>
  <si>
    <t>Nombre de barres par élément</t>
  </si>
  <si>
    <t>Longueur totale par diamètre en mètre</t>
  </si>
  <si>
    <t>Acier HA</t>
  </si>
  <si>
    <t>HA 16</t>
  </si>
  <si>
    <t>Total longueur par diamètre à reporter en m</t>
  </si>
  <si>
    <t>Masse unitaire par diamètre en kg/m</t>
  </si>
  <si>
    <t>Masse par diamètre en kg</t>
  </si>
  <si>
    <t xml:space="preserve">Quantité totale d'acier = </t>
  </si>
  <si>
    <r>
      <t>Volume (en m</t>
    </r>
    <r>
      <rPr>
        <b/>
        <vertAlign val="superscript"/>
        <sz val="14"/>
        <rFont val="Arial"/>
        <family val="2"/>
      </rPr>
      <t>3</t>
    </r>
    <r>
      <rPr>
        <b/>
        <sz val="14"/>
        <rFont val="Arial"/>
        <family val="2"/>
      </rPr>
      <t>)</t>
    </r>
  </si>
  <si>
    <t>CHANTIER : SEASKA</t>
  </si>
  <si>
    <t>POTEAU P6</t>
  </si>
  <si>
    <t>Volume de béton P6</t>
  </si>
  <si>
    <t>Type</t>
  </si>
  <si>
    <t>HA</t>
  </si>
  <si>
    <t>Long dvp</t>
  </si>
  <si>
    <t>Cadre</t>
  </si>
  <si>
    <t>Etrier</t>
  </si>
  <si>
    <t>Epingle</t>
  </si>
  <si>
    <t>A (m)</t>
  </si>
  <si>
    <t>B  (m)</t>
  </si>
  <si>
    <t>Diamètre (mm)</t>
  </si>
  <si>
    <t>HA20</t>
  </si>
  <si>
    <r>
      <t>Ratio d'armature(Kg/m</t>
    </r>
    <r>
      <rPr>
        <b/>
        <vertAlign val="superscript"/>
        <sz val="14"/>
        <rFont val="Arial"/>
        <family val="2"/>
      </rPr>
      <t>3</t>
    </r>
    <r>
      <rPr>
        <b/>
        <sz val="14"/>
        <rFont val="Arial"/>
        <family val="2"/>
      </rPr>
      <t>)</t>
    </r>
  </si>
  <si>
    <t>N° Matricule :</t>
  </si>
  <si>
    <t>BANDE D'ANONYMAT A COUPER APRES AGRAFAGE</t>
  </si>
  <si>
    <t>DR3</t>
  </si>
  <si>
    <t>Aligner et agrafer le bas de page sur l'emplacement réservé au DR3</t>
  </si>
  <si>
    <t xml:space="preserve"> = Cellule à compléter suivant besoin</t>
  </si>
  <si>
    <t xml:space="preserve"> = Toutes les cellules sont à compléter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</si>
</sst>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&quot; kg&quot;"/>
  </numFmts>
  <fonts count="23">
    <font>
      <sz val="11"/>
      <color theme="1"/>
      <name val="Calibri"/>
      <family val="2"/>
      <scheme val="minor"/>
    </font>
    <font>
      <b/>
      <u/>
      <sz val="12"/>
      <name val="Comic Sans MS"/>
      <family val="4"/>
    </font>
    <font>
      <b/>
      <sz val="14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Arial"/>
      <family val="2"/>
    </font>
    <font>
      <b/>
      <vertAlign val="superscript"/>
      <sz val="14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Times New Roman"/>
      <family val="1"/>
    </font>
    <font>
      <sz val="18"/>
      <color theme="1"/>
      <name val="Calibri"/>
      <family val="2"/>
      <scheme val="minor"/>
    </font>
    <font>
      <sz val="14"/>
      <color rgb="FFFF0000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28"/>
      <name val="Arial"/>
      <family val="2"/>
    </font>
    <font>
      <b/>
      <sz val="26"/>
      <color theme="1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53"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2" fontId="6" fillId="3" borderId="11" xfId="0" applyNumberFormat="1" applyFont="1" applyFill="1" applyBorder="1" applyAlignment="1" applyProtection="1">
      <alignment horizontal="center" vertical="center"/>
      <protection locked="0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3" fillId="0" borderId="11" xfId="0" applyFont="1" applyBorder="1" applyAlignment="1"/>
    <xf numFmtId="0" fontId="3" fillId="0" borderId="0" xfId="0" applyFont="1" applyBorder="1" applyAlignment="1">
      <alignment vertical="center"/>
    </xf>
    <xf numFmtId="2" fontId="6" fillId="0" borderId="12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2" borderId="11" xfId="0" applyNumberFormat="1" applyFont="1" applyFill="1" applyBorder="1" applyAlignment="1" applyProtection="1">
      <alignment horizontal="center" vertical="center"/>
      <protection locked="0"/>
    </xf>
    <xf numFmtId="2" fontId="6" fillId="2" borderId="12" xfId="0" applyNumberFormat="1" applyFont="1" applyFill="1" applyBorder="1" applyAlignment="1" applyProtection="1">
      <alignment horizontal="center" vertical="center"/>
      <protection locked="0"/>
    </xf>
    <xf numFmtId="2" fontId="6" fillId="2" borderId="7" xfId="0" applyNumberFormat="1" applyFont="1" applyFill="1" applyBorder="1" applyAlignment="1" applyProtection="1">
      <alignment horizontal="center" vertical="center"/>
      <protection locked="0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4" borderId="10" xfId="0" applyNumberFormat="1" applyFont="1" applyFill="1" applyBorder="1" applyAlignment="1" applyProtection="1">
      <alignment horizontal="center" vertical="center"/>
    </xf>
    <xf numFmtId="0" fontId="0" fillId="0" borderId="11" xfId="0" applyBorder="1"/>
    <xf numFmtId="0" fontId="0" fillId="0" borderId="10" xfId="0" applyBorder="1"/>
    <xf numFmtId="0" fontId="0" fillId="0" borderId="29" xfId="0" applyBorder="1"/>
    <xf numFmtId="2" fontId="0" fillId="0" borderId="30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0" fontId="15" fillId="0" borderId="0" xfId="0" applyFont="1"/>
    <xf numFmtId="0" fontId="0" fillId="0" borderId="0" xfId="0" applyBorder="1"/>
    <xf numFmtId="0" fontId="5" fillId="0" borderId="0" xfId="0" applyFont="1" applyBorder="1" applyAlignment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6" fillId="0" borderId="18" xfId="0" applyFont="1" applyBorder="1" applyAlignment="1">
      <alignment vertical="center"/>
    </xf>
    <xf numFmtId="0" fontId="16" fillId="0" borderId="38" xfId="0" applyFont="1" applyBorder="1" applyAlignment="1">
      <alignment vertical="center"/>
    </xf>
    <xf numFmtId="0" fontId="16" fillId="0" borderId="0" xfId="0" applyFont="1" applyBorder="1" applyProtection="1">
      <protection hidden="1"/>
    </xf>
    <xf numFmtId="0" fontId="17" fillId="0" borderId="0" xfId="0" applyFont="1" applyBorder="1" applyProtection="1">
      <protection hidden="1"/>
    </xf>
    <xf numFmtId="0" fontId="0" fillId="0" borderId="38" xfId="0" applyBorder="1"/>
    <xf numFmtId="0" fontId="18" fillId="0" borderId="0" xfId="0" applyFont="1" applyBorder="1" applyAlignment="1" applyProtection="1">
      <alignment vertical="center"/>
      <protection hidden="1"/>
    </xf>
    <xf numFmtId="0" fontId="16" fillId="0" borderId="20" xfId="0" applyFont="1" applyBorder="1" applyAlignment="1">
      <alignment horizontal="left" vertical="center"/>
    </xf>
    <xf numFmtId="0" fontId="19" fillId="0" borderId="21" xfId="0" applyFont="1" applyBorder="1" applyProtection="1">
      <protection hidden="1"/>
    </xf>
    <xf numFmtId="0" fontId="18" fillId="0" borderId="21" xfId="0" applyFont="1" applyBorder="1" applyProtection="1">
      <protection hidden="1"/>
    </xf>
    <xf numFmtId="0" fontId="0" fillId="0" borderId="1" xfId="0" applyBorder="1"/>
    <xf numFmtId="0" fontId="0" fillId="0" borderId="19" xfId="0" applyBorder="1"/>
    <xf numFmtId="0" fontId="0" fillId="0" borderId="27" xfId="0" applyBorder="1"/>
    <xf numFmtId="0" fontId="0" fillId="0" borderId="21" xfId="0" applyBorder="1"/>
    <xf numFmtId="0" fontId="0" fillId="0" borderId="22" xfId="0" applyBorder="1"/>
    <xf numFmtId="0" fontId="18" fillId="0" borderId="0" xfId="0" applyFont="1" applyBorder="1" applyProtection="1">
      <protection hidden="1"/>
    </xf>
    <xf numFmtId="0" fontId="20" fillId="0" borderId="0" xfId="0" applyFont="1" applyBorder="1" applyProtection="1">
      <protection hidden="1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38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1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10" fillId="4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164" fontId="9" fillId="4" borderId="0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11" xfId="0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2" fontId="6" fillId="2" borderId="0" xfId="0" applyNumberFormat="1" applyFont="1" applyFill="1" applyBorder="1" applyAlignment="1" applyProtection="1">
      <alignment horizontal="center" vertical="center"/>
      <protection locked="0"/>
    </xf>
    <xf numFmtId="2" fontId="6" fillId="3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10" xfId="0" quotePrefix="1" applyFont="1" applyBorder="1" applyAlignment="1">
      <alignment horizontal="center" vertical="center" textRotation="90" wrapText="1"/>
    </xf>
    <xf numFmtId="0" fontId="2" fillId="0" borderId="33" xfId="0" quotePrefix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164" fontId="9" fillId="3" borderId="18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center" vertical="center"/>
    </xf>
    <xf numFmtId="164" fontId="9" fillId="3" borderId="20" xfId="0" applyNumberFormat="1" applyFont="1" applyFill="1" applyBorder="1" applyAlignment="1">
      <alignment horizontal="center" vertical="center"/>
    </xf>
    <xf numFmtId="164" fontId="9" fillId="3" borderId="21" xfId="0" applyNumberFormat="1" applyFont="1" applyFill="1" applyBorder="1" applyAlignment="1">
      <alignment horizontal="center" vertical="center"/>
    </xf>
    <xf numFmtId="164" fontId="9" fillId="3" borderId="22" xfId="0" applyNumberFormat="1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0" fontId="7" fillId="0" borderId="17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8" fillId="0" borderId="24" xfId="0" applyFont="1" applyBorder="1" applyAlignment="1">
      <alignment horizontal="right" vertical="center"/>
    </xf>
    <xf numFmtId="0" fontId="8" fillId="0" borderId="17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8" fillId="0" borderId="20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0" fontId="8" fillId="0" borderId="37" xfId="0" applyFont="1" applyBorder="1" applyAlignment="1">
      <alignment horizontal="right" vertical="center"/>
    </xf>
    <xf numFmtId="165" fontId="9" fillId="4" borderId="23" xfId="1" applyNumberFormat="1" applyFont="1" applyFill="1" applyBorder="1" applyAlignment="1">
      <alignment horizontal="center" vertical="center"/>
    </xf>
    <xf numFmtId="165" fontId="9" fillId="4" borderId="17" xfId="1" applyNumberFormat="1" applyFont="1" applyFill="1" applyBorder="1" applyAlignment="1">
      <alignment horizontal="center" vertical="center"/>
    </xf>
    <xf numFmtId="165" fontId="9" fillId="4" borderId="25" xfId="1" applyNumberFormat="1" applyFont="1" applyFill="1" applyBorder="1" applyAlignment="1">
      <alignment horizontal="center" vertical="center"/>
    </xf>
    <xf numFmtId="165" fontId="9" fillId="4" borderId="39" xfId="1" applyNumberFormat="1" applyFont="1" applyFill="1" applyBorder="1" applyAlignment="1">
      <alignment horizontal="center" vertical="center"/>
    </xf>
    <xf numFmtId="165" fontId="9" fillId="4" borderId="21" xfId="1" applyNumberFormat="1" applyFont="1" applyFill="1" applyBorder="1" applyAlignment="1">
      <alignment horizontal="center" vertical="center"/>
    </xf>
    <xf numFmtId="165" fontId="9" fillId="4" borderId="22" xfId="1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33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5" fillId="0" borderId="34" xfId="0" applyFont="1" applyBorder="1" applyAlignment="1">
      <alignment horizontal="center" vertical="center" textRotation="90" wrapText="1"/>
    </xf>
    <xf numFmtId="0" fontId="5" fillId="0" borderId="35" xfId="0" applyFont="1" applyBorder="1" applyAlignment="1">
      <alignment horizontal="center" vertical="center" textRotation="90" wrapText="1"/>
    </xf>
    <xf numFmtId="0" fontId="5" fillId="0" borderId="36" xfId="0" applyFont="1" applyBorder="1" applyAlignment="1">
      <alignment horizontal="center" vertical="center" textRotation="90" wrapText="1"/>
    </xf>
    <xf numFmtId="2" fontId="2" fillId="4" borderId="10" xfId="0" applyNumberFormat="1" applyFont="1" applyFill="1" applyBorder="1" applyAlignment="1" applyProtection="1">
      <alignment horizontal="center" vertical="center"/>
      <protection locked="0"/>
    </xf>
    <xf numFmtId="2" fontId="2" fillId="4" borderId="15" xfId="0" applyNumberFormat="1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 applyProtection="1">
      <alignment horizontal="center" vertical="center"/>
    </xf>
    <xf numFmtId="2" fontId="6" fillId="4" borderId="11" xfId="0" applyNumberFormat="1" applyFont="1" applyFill="1" applyBorder="1" applyAlignment="1" applyProtection="1">
      <alignment horizontal="center" vertical="center"/>
    </xf>
    <xf numFmtId="2" fontId="6" fillId="4" borderId="7" xfId="0" applyNumberFormat="1" applyFont="1" applyFill="1" applyBorder="1" applyAlignment="1" applyProtection="1">
      <alignment horizontal="center" vertical="center"/>
    </xf>
    <xf numFmtId="2" fontId="6" fillId="4" borderId="1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41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171451</xdr:colOff>
      <xdr:row>2</xdr:row>
      <xdr:rowOff>28576</xdr:rowOff>
    </xdr:from>
    <xdr:to>
      <xdr:col>1</xdr:col>
      <xdr:colOff>799664</xdr:colOff>
      <xdr:row>2</xdr:row>
      <xdr:rowOff>600075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38301" y="419101"/>
          <a:ext cx="628213" cy="571499"/>
        </a:xfrm>
        <a:prstGeom prst="rect">
          <a:avLst/>
        </a:prstGeom>
      </xdr:spPr>
    </xdr:pic>
    <xdr:clientData/>
  </xdr:twoCellAnchor>
  <xdr:twoCellAnchor editAs="oneCell">
    <xdr:from>
      <xdr:col>1</xdr:col>
      <xdr:colOff>314326</xdr:colOff>
      <xdr:row>3</xdr:row>
      <xdr:rowOff>57151</xdr:rowOff>
    </xdr:from>
    <xdr:to>
      <xdr:col>1</xdr:col>
      <xdr:colOff>634249</xdr:colOff>
      <xdr:row>3</xdr:row>
      <xdr:rowOff>581025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781176" y="1076326"/>
          <a:ext cx="319923" cy="523874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4</xdr:row>
      <xdr:rowOff>9525</xdr:rowOff>
    </xdr:from>
    <xdr:to>
      <xdr:col>1</xdr:col>
      <xdr:colOff>609600</xdr:colOff>
      <xdr:row>4</xdr:row>
      <xdr:rowOff>593368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752600" y="1657350"/>
          <a:ext cx="323850" cy="5838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514350</xdr:colOff>
      <xdr:row>13</xdr:row>
      <xdr:rowOff>114300</xdr:rowOff>
    </xdr:from>
    <xdr:to>
      <xdr:col>1</xdr:col>
      <xdr:colOff>1066800</xdr:colOff>
      <xdr:row>13</xdr:row>
      <xdr:rowOff>438150</xdr:rowOff>
    </xdr:to>
    <xdr:grpSp>
      <xdr:nvGrpSpPr>
        <xdr:cNvPr id="24" name="Groupe 23"/>
        <xdr:cNvGrpSpPr/>
      </xdr:nvGrpSpPr>
      <xdr:grpSpPr>
        <a:xfrm>
          <a:off x="1309007" y="6025243"/>
          <a:ext cx="552450" cy="323850"/>
          <a:chOff x="600333" y="3874358"/>
          <a:chExt cx="476250" cy="304800"/>
        </a:xfrm>
      </xdr:grpSpPr>
      <xdr:sp macro="" textlink="">
        <xdr:nvSpPr>
          <xdr:cNvPr id="25" name="Rectangle à coins arrondis 24"/>
          <xdr:cNvSpPr/>
        </xdr:nvSpPr>
        <xdr:spPr>
          <a:xfrm>
            <a:off x="600333" y="3874358"/>
            <a:ext cx="476250" cy="304800"/>
          </a:xfrm>
          <a:prstGeom prst="round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26" name="Connecteur droit 25"/>
          <xdr:cNvCxnSpPr/>
        </xdr:nvCxnSpPr>
        <xdr:spPr>
          <a:xfrm flipH="1">
            <a:off x="955075" y="3882081"/>
            <a:ext cx="87527" cy="56636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Connecteur droit 26"/>
          <xdr:cNvCxnSpPr/>
        </xdr:nvCxnSpPr>
        <xdr:spPr>
          <a:xfrm flipH="1">
            <a:off x="980817" y="3915547"/>
            <a:ext cx="90102" cy="72081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476250</xdr:colOff>
      <xdr:row>14</xdr:row>
      <xdr:rowOff>152400</xdr:rowOff>
    </xdr:from>
    <xdr:to>
      <xdr:col>1</xdr:col>
      <xdr:colOff>1028700</xdr:colOff>
      <xdr:row>14</xdr:row>
      <xdr:rowOff>342900</xdr:rowOff>
    </xdr:to>
    <xdr:grpSp>
      <xdr:nvGrpSpPr>
        <xdr:cNvPr id="28" name="Groupe 27"/>
        <xdr:cNvGrpSpPr/>
      </xdr:nvGrpSpPr>
      <xdr:grpSpPr>
        <a:xfrm>
          <a:off x="1270907" y="6607629"/>
          <a:ext cx="552450" cy="190500"/>
          <a:chOff x="600333" y="3874358"/>
          <a:chExt cx="476250" cy="304800"/>
        </a:xfrm>
      </xdr:grpSpPr>
      <xdr:sp macro="" textlink="">
        <xdr:nvSpPr>
          <xdr:cNvPr id="29" name="Rectangle à coins arrondis 28"/>
          <xdr:cNvSpPr/>
        </xdr:nvSpPr>
        <xdr:spPr>
          <a:xfrm>
            <a:off x="600333" y="3874358"/>
            <a:ext cx="476250" cy="304800"/>
          </a:xfrm>
          <a:prstGeom prst="roundRect">
            <a:avLst/>
          </a:prstGeom>
          <a:noFill/>
          <a:ln w="1905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30" name="Connecteur droit 29"/>
          <xdr:cNvCxnSpPr/>
        </xdr:nvCxnSpPr>
        <xdr:spPr>
          <a:xfrm flipH="1">
            <a:off x="955075" y="3882081"/>
            <a:ext cx="87527" cy="56636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Connecteur droit 30"/>
          <xdr:cNvCxnSpPr/>
        </xdr:nvCxnSpPr>
        <xdr:spPr>
          <a:xfrm flipH="1">
            <a:off x="980817" y="3915547"/>
            <a:ext cx="90102" cy="72081"/>
          </a:xfrm>
          <a:prstGeom prst="line">
            <a:avLst/>
          </a:prstGeom>
          <a:ln w="12700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304790</xdr:colOff>
      <xdr:row>15</xdr:row>
      <xdr:rowOff>284437</xdr:rowOff>
    </xdr:from>
    <xdr:to>
      <xdr:col>1</xdr:col>
      <xdr:colOff>1028700</xdr:colOff>
      <xdr:row>15</xdr:row>
      <xdr:rowOff>380998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 rot="10800000">
          <a:off x="1066790" y="5808937"/>
          <a:ext cx="723910" cy="96561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16</xdr:row>
      <xdr:rowOff>190500</xdr:rowOff>
    </xdr:from>
    <xdr:to>
      <xdr:col>1</xdr:col>
      <xdr:colOff>1219069</xdr:colOff>
      <xdr:row>16</xdr:row>
      <xdr:rowOff>390500</xdr:rowOff>
    </xdr:to>
    <xdr:pic>
      <xdr:nvPicPr>
        <xdr:cNvPr id="33" name="Image 32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3450" y="6267450"/>
          <a:ext cx="1047619" cy="2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266700</xdr:colOff>
      <xdr:row>12</xdr:row>
      <xdr:rowOff>190500</xdr:rowOff>
    </xdr:from>
    <xdr:to>
      <xdr:col>1</xdr:col>
      <xdr:colOff>1314319</xdr:colOff>
      <xdr:row>12</xdr:row>
      <xdr:rowOff>390500</xdr:rowOff>
    </xdr:to>
    <xdr:pic>
      <xdr:nvPicPr>
        <xdr:cNvPr id="35" name="Image 34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8700" y="4057650"/>
          <a:ext cx="1047619" cy="200000"/>
        </a:xfrm>
        <a:prstGeom prst="rect">
          <a:avLst/>
        </a:prstGeom>
      </xdr:spPr>
    </xdr:pic>
    <xdr:clientData/>
  </xdr:twoCellAnchor>
  <xdr:twoCellAnchor>
    <xdr:from>
      <xdr:col>0</xdr:col>
      <xdr:colOff>68036</xdr:colOff>
      <xdr:row>0</xdr:row>
      <xdr:rowOff>54429</xdr:rowOff>
    </xdr:from>
    <xdr:to>
      <xdr:col>15</xdr:col>
      <xdr:colOff>0</xdr:colOff>
      <xdr:row>5</xdr:row>
      <xdr:rowOff>0</xdr:rowOff>
    </xdr:to>
    <xdr:cxnSp macro="">
      <xdr:nvCxnSpPr>
        <xdr:cNvPr id="14" name="Connecteur droit 13"/>
        <xdr:cNvCxnSpPr/>
      </xdr:nvCxnSpPr>
      <xdr:spPr>
        <a:xfrm>
          <a:off x="68036" y="54429"/>
          <a:ext cx="11593285" cy="185057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38100</xdr:colOff>
      <xdr:row>0</xdr:row>
      <xdr:rowOff>63500</xdr:rowOff>
    </xdr:from>
    <xdr:to>
      <xdr:col>14</xdr:col>
      <xdr:colOff>647700</xdr:colOff>
      <xdr:row>4</xdr:row>
      <xdr:rowOff>368300</xdr:rowOff>
    </xdr:to>
    <xdr:cxnSp macro="">
      <xdr:nvCxnSpPr>
        <xdr:cNvPr id="15" name="Connecteur droit 14"/>
        <xdr:cNvCxnSpPr/>
      </xdr:nvCxnSpPr>
      <xdr:spPr>
        <a:xfrm flipV="1">
          <a:off x="825500" y="63500"/>
          <a:ext cx="11645900" cy="18288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"/>
  <sheetViews>
    <sheetView zoomScale="86" zoomScaleNormal="86" workbookViewId="0">
      <selection activeCell="J16" sqref="J16"/>
    </sheetView>
  </sheetViews>
  <sheetFormatPr baseColWidth="10" defaultRowHeight="14.4"/>
  <cols>
    <col min="1" max="1" width="22.88671875" customWidth="1"/>
    <col min="2" max="2" width="14.5546875" customWidth="1"/>
    <col min="5" max="5" width="14.88671875" customWidth="1"/>
  </cols>
  <sheetData>
    <row r="1" spans="1:7">
      <c r="A1" s="72" t="s">
        <v>17</v>
      </c>
      <c r="B1" s="73"/>
      <c r="C1" s="68" t="s">
        <v>18</v>
      </c>
      <c r="D1" s="69"/>
      <c r="E1" s="69"/>
      <c r="F1" s="70" t="s">
        <v>19</v>
      </c>
    </row>
    <row r="2" spans="1:7" ht="15" thickBot="1">
      <c r="A2" s="72"/>
      <c r="B2" s="73"/>
      <c r="C2" s="62" t="s">
        <v>23</v>
      </c>
      <c r="D2" s="53" t="s">
        <v>24</v>
      </c>
      <c r="E2" s="23" t="s">
        <v>25</v>
      </c>
      <c r="F2" s="71"/>
    </row>
    <row r="3" spans="1:7" ht="50.1" customHeight="1">
      <c r="A3" s="33" t="s">
        <v>20</v>
      </c>
      <c r="B3" s="24"/>
      <c r="C3" s="30"/>
      <c r="D3" s="30"/>
      <c r="E3" s="30"/>
      <c r="F3" s="25" t="str">
        <f>IF(C3="","",2*(C3+D3)+20.5*(E3/1000))</f>
        <v/>
      </c>
    </row>
    <row r="4" spans="1:7" ht="50.1" customHeight="1">
      <c r="A4" s="34" t="s">
        <v>21</v>
      </c>
      <c r="B4" s="22"/>
      <c r="C4" s="31"/>
      <c r="D4" s="64"/>
      <c r="E4" s="31"/>
      <c r="F4" s="26" t="str">
        <f>IF(C4="","",2*C4+24.5*E4/1000)</f>
        <v/>
      </c>
      <c r="G4" s="32"/>
    </row>
    <row r="5" spans="1:7" ht="50.1" customHeight="1">
      <c r="A5" s="34" t="s">
        <v>22</v>
      </c>
      <c r="B5" s="22"/>
      <c r="C5" s="31"/>
      <c r="D5" s="64"/>
      <c r="E5" s="31"/>
      <c r="F5" s="26" t="str">
        <f>IF(C5="","",C5+22*E5/1000)</f>
        <v/>
      </c>
      <c r="G5" s="32"/>
    </row>
  </sheetData>
  <mergeCells count="3">
    <mergeCell ref="C1:E1"/>
    <mergeCell ref="F1:F2"/>
    <mergeCell ref="A1:B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2"/>
  <sheetViews>
    <sheetView tabSelected="1" view="pageBreakPreview" topLeftCell="A4" zoomScale="70" zoomScaleNormal="100" zoomScaleSheetLayoutView="70" workbookViewId="0">
      <selection activeCell="C14" sqref="C14:O16"/>
    </sheetView>
  </sheetViews>
  <sheetFormatPr baseColWidth="10" defaultRowHeight="14.4"/>
  <cols>
    <col min="2" max="2" width="21.6640625" customWidth="1"/>
    <col min="6" max="6" width="10.33203125" customWidth="1"/>
    <col min="7" max="15" width="10.6640625" customWidth="1"/>
  </cols>
  <sheetData>
    <row r="1" spans="1:30" ht="30" customHeight="1">
      <c r="A1" s="36"/>
      <c r="B1" s="45"/>
      <c r="C1" s="45"/>
      <c r="D1" s="45"/>
      <c r="E1" s="95" t="s">
        <v>28</v>
      </c>
      <c r="F1" s="96"/>
      <c r="G1" s="151"/>
      <c r="H1" s="152"/>
      <c r="I1" s="45"/>
      <c r="J1" s="45"/>
      <c r="K1" s="45"/>
      <c r="L1" s="45"/>
      <c r="M1" s="45"/>
      <c r="N1" s="45"/>
      <c r="O1" s="46"/>
    </row>
    <row r="2" spans="1:30" ht="30" customHeight="1">
      <c r="A2" s="37"/>
      <c r="B2" s="38"/>
      <c r="C2" s="38"/>
      <c r="D2" s="38"/>
      <c r="E2" s="39"/>
      <c r="F2" s="50"/>
      <c r="G2" s="28"/>
      <c r="H2" s="28"/>
      <c r="I2" s="28"/>
      <c r="J2" s="28"/>
      <c r="K2" s="28"/>
      <c r="L2" s="28"/>
      <c r="M2" s="28"/>
      <c r="N2" s="28"/>
      <c r="O2" s="47"/>
    </row>
    <row r="3" spans="1:30" ht="30" customHeight="1">
      <c r="A3" s="37"/>
      <c r="B3" s="51" t="s">
        <v>29</v>
      </c>
      <c r="C3" s="38"/>
      <c r="D3" s="38"/>
      <c r="E3" s="39"/>
      <c r="F3" s="50"/>
      <c r="G3" s="28"/>
      <c r="H3" s="28"/>
      <c r="I3" s="28"/>
      <c r="J3" s="28"/>
      <c r="K3" s="28"/>
      <c r="L3" s="28"/>
      <c r="M3" s="28"/>
      <c r="N3" s="28"/>
      <c r="O3" s="47"/>
    </row>
    <row r="4" spans="1:30" ht="30" customHeight="1">
      <c r="A4" s="40"/>
      <c r="B4" s="41"/>
      <c r="C4" s="38"/>
      <c r="D4" s="38"/>
      <c r="E4" s="39"/>
      <c r="F4" s="50"/>
      <c r="G4" s="28"/>
      <c r="H4" s="28"/>
      <c r="I4" s="28"/>
      <c r="J4" s="28"/>
      <c r="K4" s="28"/>
      <c r="L4" s="28"/>
      <c r="M4" s="28"/>
      <c r="N4" s="28"/>
      <c r="O4" s="47"/>
    </row>
    <row r="5" spans="1:30" ht="30" customHeight="1" thickBot="1">
      <c r="A5" s="42"/>
      <c r="B5" s="43"/>
      <c r="C5" s="43"/>
      <c r="D5" s="43"/>
      <c r="E5" s="44"/>
      <c r="F5" s="44"/>
      <c r="G5" s="48"/>
      <c r="H5" s="48"/>
      <c r="I5" s="48"/>
      <c r="J5" s="48"/>
      <c r="K5" s="48"/>
      <c r="L5" s="48"/>
      <c r="M5" s="48"/>
      <c r="N5" s="48"/>
      <c r="O5" s="49"/>
    </row>
    <row r="6" spans="1:30" ht="15" thickBot="1"/>
    <row r="7" spans="1:30" ht="43.5" customHeight="1">
      <c r="A7" s="89" t="s">
        <v>14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1"/>
    </row>
    <row r="8" spans="1:30" ht="43.5" customHeight="1">
      <c r="A8" s="92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4"/>
    </row>
    <row r="9" spans="1:30" ht="43.5" customHeight="1">
      <c r="A9" s="81" t="s">
        <v>15</v>
      </c>
      <c r="B9" s="82"/>
      <c r="C9" s="83" t="s">
        <v>0</v>
      </c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5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</row>
    <row r="10" spans="1:30" ht="43.5" customHeight="1">
      <c r="A10" s="142" t="s">
        <v>1</v>
      </c>
      <c r="B10" s="74" t="s">
        <v>2</v>
      </c>
      <c r="C10" s="77" t="s">
        <v>3</v>
      </c>
      <c r="D10" s="80" t="s">
        <v>4</v>
      </c>
      <c r="E10" s="80" t="s">
        <v>5</v>
      </c>
      <c r="F10" s="113" t="s">
        <v>6</v>
      </c>
      <c r="G10" s="114"/>
      <c r="H10" s="114"/>
      <c r="I10" s="114"/>
      <c r="J10" s="114"/>
      <c r="K10" s="114"/>
      <c r="L10" s="114"/>
      <c r="M10" s="114"/>
      <c r="N10" s="114"/>
      <c r="O10" s="115"/>
      <c r="P10" s="28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ht="43.5" customHeight="1">
      <c r="A11" s="143"/>
      <c r="B11" s="75"/>
      <c r="C11" s="78"/>
      <c r="D11" s="78"/>
      <c r="E11" s="78"/>
      <c r="F11" s="136" t="s">
        <v>7</v>
      </c>
      <c r="G11" s="137"/>
      <c r="H11" s="137"/>
      <c r="I11" s="137"/>
      <c r="J11" s="137"/>
      <c r="K11" s="137"/>
      <c r="L11" s="137"/>
      <c r="M11" s="137"/>
      <c r="N11" s="137"/>
      <c r="O11" s="13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</row>
    <row r="12" spans="1:30" ht="43.5" customHeight="1">
      <c r="A12" s="144"/>
      <c r="B12" s="76"/>
      <c r="C12" s="79"/>
      <c r="D12" s="79"/>
      <c r="E12" s="79"/>
      <c r="F12" s="2">
        <v>6</v>
      </c>
      <c r="G12" s="52">
        <v>8</v>
      </c>
      <c r="H12" s="52">
        <v>10</v>
      </c>
      <c r="I12" s="52">
        <v>12</v>
      </c>
      <c r="J12" s="52">
        <v>14</v>
      </c>
      <c r="K12" s="52">
        <v>16</v>
      </c>
      <c r="L12" s="52">
        <v>20</v>
      </c>
      <c r="M12" s="52">
        <v>25</v>
      </c>
      <c r="N12" s="52">
        <v>32</v>
      </c>
      <c r="O12" s="1">
        <v>40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</row>
    <row r="13" spans="1:30" ht="43.5" customHeight="1">
      <c r="A13" s="35">
        <v>1</v>
      </c>
      <c r="B13" s="5"/>
      <c r="C13" s="3" t="s">
        <v>8</v>
      </c>
      <c r="D13" s="4">
        <v>7.45</v>
      </c>
      <c r="E13" s="3">
        <v>16</v>
      </c>
      <c r="F13" s="14"/>
      <c r="G13" s="4"/>
      <c r="H13" s="4"/>
      <c r="I13" s="4"/>
      <c r="J13" s="4"/>
      <c r="K13" s="4">
        <f>D13*E13</f>
        <v>119.2</v>
      </c>
      <c r="L13" s="4"/>
      <c r="M13" s="4"/>
      <c r="N13" s="4"/>
      <c r="O13" s="13"/>
    </row>
    <row r="14" spans="1:30" ht="43.5" customHeight="1">
      <c r="A14" s="35">
        <v>2</v>
      </c>
      <c r="B14" s="11"/>
      <c r="C14" s="6"/>
      <c r="D14" s="7"/>
      <c r="E14" s="6"/>
      <c r="F14" s="17"/>
      <c r="G14" s="15"/>
      <c r="H14" s="15"/>
      <c r="I14" s="15"/>
      <c r="J14" s="15"/>
      <c r="K14" s="15"/>
      <c r="L14" s="15"/>
      <c r="M14" s="15"/>
      <c r="N14" s="15"/>
      <c r="O14" s="16"/>
    </row>
    <row r="15" spans="1:30" ht="43.5" customHeight="1">
      <c r="A15" s="35">
        <v>3</v>
      </c>
      <c r="B15" s="5"/>
      <c r="C15" s="6"/>
      <c r="D15" s="7"/>
      <c r="E15" s="6"/>
      <c r="F15" s="17"/>
      <c r="G15" s="15"/>
      <c r="H15" s="15"/>
      <c r="I15" s="15"/>
      <c r="J15" s="15"/>
      <c r="K15" s="15"/>
      <c r="L15" s="15"/>
      <c r="M15" s="15"/>
      <c r="N15" s="15"/>
      <c r="O15" s="16"/>
    </row>
    <row r="16" spans="1:30" ht="43.5" customHeight="1">
      <c r="A16" s="35">
        <v>4</v>
      </c>
      <c r="B16" s="5"/>
      <c r="C16" s="6"/>
      <c r="D16" s="7"/>
      <c r="E16" s="6"/>
      <c r="F16" s="17"/>
      <c r="G16" s="15"/>
      <c r="H16" s="15"/>
      <c r="I16" s="15"/>
      <c r="J16" s="15"/>
      <c r="K16" s="15"/>
      <c r="L16" s="15"/>
      <c r="M16" s="15"/>
      <c r="N16" s="15"/>
      <c r="O16" s="16"/>
    </row>
    <row r="17" spans="1:21" ht="43.5" customHeight="1">
      <c r="A17" s="35">
        <v>5</v>
      </c>
      <c r="B17" s="5"/>
      <c r="C17" s="147" t="s">
        <v>26</v>
      </c>
      <c r="D17" s="148">
        <v>1.85</v>
      </c>
      <c r="E17" s="147">
        <v>12</v>
      </c>
      <c r="F17" s="149"/>
      <c r="G17" s="148"/>
      <c r="H17" s="148"/>
      <c r="I17" s="148"/>
      <c r="J17" s="148"/>
      <c r="K17" s="148"/>
      <c r="L17" s="148">
        <v>22.2</v>
      </c>
      <c r="M17" s="148"/>
      <c r="N17" s="148"/>
      <c r="O17" s="150"/>
    </row>
    <row r="18" spans="1:21" ht="43.5" customHeight="1">
      <c r="A18" s="139" t="s">
        <v>9</v>
      </c>
      <c r="B18" s="140"/>
      <c r="C18" s="140"/>
      <c r="D18" s="140"/>
      <c r="E18" s="141"/>
      <c r="F18" s="20" t="str">
        <f t="shared" ref="F18:O18" si="0">IF(SUM(F13:F17)=0,"",SUM(F13:F17))</f>
        <v/>
      </c>
      <c r="G18" s="18" t="str">
        <f t="shared" si="0"/>
        <v/>
      </c>
      <c r="H18" s="18" t="str">
        <f t="shared" si="0"/>
        <v/>
      </c>
      <c r="I18" s="18" t="str">
        <f t="shared" si="0"/>
        <v/>
      </c>
      <c r="J18" s="18" t="str">
        <f t="shared" si="0"/>
        <v/>
      </c>
      <c r="K18" s="18">
        <f t="shared" si="0"/>
        <v>119.2</v>
      </c>
      <c r="L18" s="18">
        <f t="shared" si="0"/>
        <v>22.2</v>
      </c>
      <c r="M18" s="18" t="str">
        <f t="shared" si="0"/>
        <v/>
      </c>
      <c r="N18" s="18" t="str">
        <f t="shared" si="0"/>
        <v/>
      </c>
      <c r="O18" s="19" t="str">
        <f t="shared" si="0"/>
        <v/>
      </c>
    </row>
    <row r="19" spans="1:21" ht="43.5" customHeight="1">
      <c r="A19" s="139" t="s">
        <v>10</v>
      </c>
      <c r="B19" s="140"/>
      <c r="C19" s="140"/>
      <c r="D19" s="140"/>
      <c r="E19" s="141"/>
      <c r="F19" s="10">
        <v>0.222</v>
      </c>
      <c r="G19" s="8">
        <v>0.39500000000000002</v>
      </c>
      <c r="H19" s="8">
        <v>0.61699999999999999</v>
      </c>
      <c r="I19" s="8">
        <v>0.88800000000000001</v>
      </c>
      <c r="J19" s="8">
        <v>1.208</v>
      </c>
      <c r="K19" s="8">
        <v>1.5780000000000001</v>
      </c>
      <c r="L19" s="8">
        <v>2.4660000000000002</v>
      </c>
      <c r="M19" s="8">
        <v>3.8540000000000001</v>
      </c>
      <c r="N19" s="8">
        <v>6.3129999999999997</v>
      </c>
      <c r="O19" s="9">
        <v>9.8650000000000002</v>
      </c>
    </row>
    <row r="20" spans="1:21" ht="43.5" customHeight="1">
      <c r="A20" s="116" t="s">
        <v>11</v>
      </c>
      <c r="B20" s="117"/>
      <c r="C20" s="117"/>
      <c r="D20" s="117"/>
      <c r="E20" s="118"/>
      <c r="F20" s="145" t="str">
        <f t="shared" ref="F20:G20" si="1">IF(F18="","",F18*F19)</f>
        <v/>
      </c>
      <c r="G20" s="145" t="str">
        <f t="shared" si="1"/>
        <v/>
      </c>
      <c r="H20" s="145" t="str">
        <f>IF(H18="","",H18*H19)</f>
        <v/>
      </c>
      <c r="I20" s="145" t="str">
        <f t="shared" ref="I20:O20" si="2">IF(I18="","",I18*I19)</f>
        <v/>
      </c>
      <c r="J20" s="145" t="str">
        <f t="shared" si="2"/>
        <v/>
      </c>
      <c r="K20" s="21">
        <f t="shared" si="2"/>
        <v>188.0976</v>
      </c>
      <c r="L20" s="145">
        <f t="shared" si="2"/>
        <v>54.745200000000004</v>
      </c>
      <c r="M20" s="145" t="str">
        <f t="shared" si="2"/>
        <v/>
      </c>
      <c r="N20" s="145" t="str">
        <f t="shared" si="2"/>
        <v/>
      </c>
      <c r="O20" s="146" t="str">
        <f t="shared" si="2"/>
        <v/>
      </c>
    </row>
    <row r="21" spans="1:21" ht="43.5" customHeight="1">
      <c r="A21" s="119" t="s">
        <v>12</v>
      </c>
      <c r="B21" s="120"/>
      <c r="C21" s="120"/>
      <c r="D21" s="120"/>
      <c r="E21" s="121"/>
      <c r="F21" s="125">
        <f>SUM(F20:O20)</f>
        <v>242.84280000000001</v>
      </c>
      <c r="G21" s="126"/>
      <c r="H21" s="126"/>
      <c r="I21" s="126"/>
      <c r="J21" s="126"/>
      <c r="K21" s="126"/>
      <c r="L21" s="126"/>
      <c r="M21" s="126"/>
      <c r="N21" s="126"/>
      <c r="O21" s="127"/>
      <c r="R21" s="27"/>
      <c r="S21" s="27"/>
      <c r="T21" s="27"/>
      <c r="U21" s="27"/>
    </row>
    <row r="22" spans="1:21" ht="43.5" customHeight="1" thickBot="1">
      <c r="A22" s="122"/>
      <c r="B22" s="123"/>
      <c r="C22" s="123"/>
      <c r="D22" s="123"/>
      <c r="E22" s="124"/>
      <c r="F22" s="128"/>
      <c r="G22" s="129"/>
      <c r="H22" s="129"/>
      <c r="I22" s="129"/>
      <c r="J22" s="129"/>
      <c r="K22" s="129"/>
      <c r="L22" s="129"/>
      <c r="M22" s="129"/>
      <c r="N22" s="129"/>
      <c r="O22" s="130"/>
    </row>
    <row r="23" spans="1:21" ht="43.5" customHeight="1">
      <c r="A23" s="54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55"/>
    </row>
    <row r="24" spans="1:21" ht="43.5" customHeight="1">
      <c r="A24" s="54"/>
      <c r="B24" s="12"/>
      <c r="C24" s="66"/>
      <c r="D24" s="65" t="s">
        <v>32</v>
      </c>
      <c r="F24" s="12"/>
      <c r="G24" s="12"/>
      <c r="H24" s="12"/>
      <c r="I24" s="12"/>
      <c r="J24" s="12"/>
      <c r="K24" s="12"/>
      <c r="L24" s="12"/>
      <c r="M24" s="12"/>
      <c r="N24" s="12"/>
      <c r="O24" s="55"/>
    </row>
    <row r="25" spans="1:21" ht="43.5" customHeight="1">
      <c r="A25" s="54"/>
      <c r="B25" s="12"/>
      <c r="C25" s="67"/>
      <c r="D25" s="65" t="s">
        <v>33</v>
      </c>
      <c r="F25" s="12"/>
      <c r="G25" s="12"/>
      <c r="H25" s="12"/>
      <c r="I25" s="12"/>
      <c r="J25" s="12"/>
      <c r="K25" s="12"/>
      <c r="L25" s="12"/>
      <c r="M25" s="12"/>
      <c r="N25" s="12"/>
      <c r="O25" s="55"/>
    </row>
    <row r="26" spans="1:21" ht="43.5" customHeight="1" thickBot="1">
      <c r="A26" s="54"/>
      <c r="B26" s="12"/>
      <c r="C26" s="56"/>
      <c r="D26" s="56"/>
      <c r="E26" s="56"/>
      <c r="F26" s="12"/>
      <c r="G26" s="12"/>
      <c r="H26" s="12"/>
      <c r="I26" s="12"/>
      <c r="J26" s="12"/>
      <c r="K26" s="12"/>
      <c r="L26" s="12"/>
      <c r="M26" s="12"/>
      <c r="N26" s="12"/>
      <c r="O26" s="55"/>
    </row>
    <row r="27" spans="1:21" ht="43.5" customHeight="1" thickBot="1">
      <c r="A27" s="54"/>
      <c r="B27" s="12"/>
      <c r="C27" s="107" t="s">
        <v>16</v>
      </c>
      <c r="D27" s="108"/>
      <c r="E27" s="131" t="s">
        <v>13</v>
      </c>
      <c r="F27" s="132"/>
      <c r="G27" s="12"/>
      <c r="H27" s="133" t="s">
        <v>27</v>
      </c>
      <c r="I27" s="134"/>
      <c r="J27" s="135"/>
      <c r="K27" s="12"/>
      <c r="L27" s="12"/>
      <c r="M27" s="12"/>
      <c r="N27" s="12"/>
      <c r="O27" s="55"/>
    </row>
    <row r="28" spans="1:21" ht="43.5" customHeight="1">
      <c r="A28" s="54"/>
      <c r="B28" s="28"/>
      <c r="C28" s="109"/>
      <c r="D28" s="110"/>
      <c r="E28" s="97">
        <v>2.2999999999999998</v>
      </c>
      <c r="F28" s="98"/>
      <c r="G28" s="56"/>
      <c r="H28" s="101"/>
      <c r="I28" s="102"/>
      <c r="J28" s="103"/>
      <c r="K28" s="12"/>
      <c r="L28" s="12"/>
      <c r="M28" s="28"/>
      <c r="N28" s="28"/>
      <c r="O28" s="47"/>
    </row>
    <row r="29" spans="1:21" ht="43.5" customHeight="1" thickBot="1">
      <c r="A29" s="54"/>
      <c r="B29" s="28"/>
      <c r="C29" s="111"/>
      <c r="D29" s="112"/>
      <c r="E29" s="99"/>
      <c r="F29" s="100"/>
      <c r="G29" s="56"/>
      <c r="H29" s="104"/>
      <c r="I29" s="105"/>
      <c r="J29" s="106"/>
      <c r="K29" s="56"/>
      <c r="L29" s="56"/>
      <c r="M29" s="28"/>
      <c r="N29" s="57" t="s">
        <v>30</v>
      </c>
      <c r="O29" s="47"/>
      <c r="S29" s="63"/>
    </row>
    <row r="30" spans="1:21" ht="43.5" customHeight="1">
      <c r="A30" s="54"/>
      <c r="B30" s="28"/>
      <c r="C30" s="58"/>
      <c r="D30" s="58"/>
      <c r="E30" s="60"/>
      <c r="F30" s="60"/>
      <c r="G30" s="59"/>
      <c r="H30" s="61"/>
      <c r="I30" s="61"/>
      <c r="J30" s="61"/>
      <c r="K30" s="56"/>
      <c r="L30" s="56"/>
      <c r="M30" s="28"/>
      <c r="N30" s="57"/>
      <c r="O30" s="47"/>
    </row>
    <row r="31" spans="1:21" ht="43.5" customHeight="1" thickBot="1">
      <c r="A31" s="86" t="s">
        <v>31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8"/>
    </row>
    <row r="32" spans="1:21" ht="43.5" customHeight="1"/>
  </sheetData>
  <sheetProtection password="C0B8" sheet="1" objects="1" scenarios="1"/>
  <mergeCells count="22">
    <mergeCell ref="A31:O31"/>
    <mergeCell ref="A7:O8"/>
    <mergeCell ref="E1:F1"/>
    <mergeCell ref="E28:F29"/>
    <mergeCell ref="H28:J29"/>
    <mergeCell ref="C27:D29"/>
    <mergeCell ref="F10:O10"/>
    <mergeCell ref="A20:E20"/>
    <mergeCell ref="A21:E22"/>
    <mergeCell ref="F21:O22"/>
    <mergeCell ref="E27:F27"/>
    <mergeCell ref="H27:J27"/>
    <mergeCell ref="F11:O11"/>
    <mergeCell ref="A18:E18"/>
    <mergeCell ref="A19:E19"/>
    <mergeCell ref="A10:A12"/>
    <mergeCell ref="B10:B12"/>
    <mergeCell ref="C10:C12"/>
    <mergeCell ref="D10:D12"/>
    <mergeCell ref="E10:E12"/>
    <mergeCell ref="A9:B9"/>
    <mergeCell ref="C9:O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LONGUEUR DEVELOPPE DE BARRE</vt:lpstr>
      <vt:lpstr>QUANTITATIF ARMATURE</vt:lpstr>
      <vt:lpstr>'QUANTITATIF ARMATURE'!Zone_d_impression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2017-10-10T14:10:00Z</cp:lastPrinted>
  <dcterms:created xsi:type="dcterms:W3CDTF">2017-01-02T07:57:34Z</dcterms:created>
  <dcterms:modified xsi:type="dcterms:W3CDTF">2020-01-22T16:43:45Z</dcterms:modified>
</cp:coreProperties>
</file>