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llescarret\Desktop\Dossiers IEN\Examens\CAP CRCTP\Session 2021\Sujet Zéro\Sujet Les alouettes\"/>
    </mc:Choice>
  </mc:AlternateContent>
  <bookViews>
    <workbookView xWindow="0" yWindow="0" windowWidth="20490" windowHeight="7155" tabRatio="732"/>
  </bookViews>
  <sheets>
    <sheet name="Notice" sheetId="17" r:id="rId1"/>
    <sheet name="Evaluation EP1" sheetId="16" r:id="rId2"/>
  </sheets>
  <definedNames>
    <definedName name="_xlnm.Print_Area" localSheetId="1">'Evaluation EP1'!$B$2:$N$47</definedName>
    <definedName name="_xlnm.Print_Area" localSheetId="0">Notice!$B$2:$N$58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5" i="16" l="1"/>
  <c r="M16" i="16"/>
  <c r="M17" i="16"/>
  <c r="M18" i="16"/>
  <c r="P24" i="16" l="1"/>
  <c r="P17" i="16"/>
  <c r="P18" i="16"/>
  <c r="P19" i="16"/>
  <c r="P20" i="16"/>
  <c r="P21" i="16"/>
  <c r="M24" i="16"/>
  <c r="M19" i="16" l="1"/>
  <c r="M20" i="16"/>
  <c r="M21" i="16"/>
  <c r="P22" i="16" l="1"/>
  <c r="P23" i="16"/>
  <c r="P25" i="16"/>
  <c r="P27" i="16"/>
  <c r="P28" i="16"/>
  <c r="P29" i="16"/>
  <c r="P30" i="16"/>
  <c r="P31" i="16"/>
  <c r="P32" i="16"/>
  <c r="P33" i="16"/>
  <c r="P35" i="16"/>
  <c r="P36" i="16"/>
  <c r="P37" i="16"/>
  <c r="P38" i="16"/>
  <c r="P39" i="16"/>
  <c r="P16" i="16"/>
  <c r="N34" i="16"/>
  <c r="N26" i="16"/>
  <c r="M36" i="16"/>
  <c r="M37" i="16"/>
  <c r="M38" i="16"/>
  <c r="M39" i="16"/>
  <c r="M35" i="16"/>
  <c r="M28" i="16"/>
  <c r="M29" i="16"/>
  <c r="M30" i="16"/>
  <c r="M31" i="16"/>
  <c r="M32" i="16"/>
  <c r="M33" i="16"/>
  <c r="M27" i="16"/>
  <c r="M22" i="16"/>
  <c r="M23" i="16"/>
  <c r="M25" i="16"/>
  <c r="M40" i="16" l="1"/>
  <c r="K41" i="16" s="1"/>
  <c r="K43" i="16" s="1"/>
  <c r="N41" i="16"/>
</calcChain>
</file>

<file path=xl/sharedStrings.xml><?xml version="1.0" encoding="utf-8"?>
<sst xmlns="http://schemas.openxmlformats.org/spreadsheetml/2006/main" count="95" uniqueCount="95">
  <si>
    <t>C1.1 : Compléter et transmettre des documents</t>
  </si>
  <si>
    <t>Prendre connaissance d’une consigne, d’un document technique</t>
  </si>
  <si>
    <t>Compléter et transmettre un document technique</t>
  </si>
  <si>
    <t>Le document proposé est complété d'une manière claire et exhaustive</t>
  </si>
  <si>
    <t xml:space="preserve">C2.1 : Décoder un dossier technique </t>
  </si>
  <si>
    <t>Collecter et ordonner des informations techniques</t>
  </si>
  <si>
    <t>Les données techniques nécessaires aux travaux à réaliser sont identifiées</t>
  </si>
  <si>
    <t>Les conditions d’intervention sur site (spécificités du chantier) sont identifiées</t>
  </si>
  <si>
    <t>C1.1.1</t>
  </si>
  <si>
    <t>C2.1.1</t>
  </si>
  <si>
    <t>C2.2.1</t>
  </si>
  <si>
    <t>C2.2.2</t>
  </si>
  <si>
    <t>Session :</t>
  </si>
  <si>
    <t>Académie :</t>
  </si>
  <si>
    <t>IDENTIFICATION</t>
  </si>
  <si>
    <t>EP1 - Étude et préparation d’une intervention</t>
  </si>
  <si>
    <t>Date de l'évaluation :</t>
  </si>
  <si>
    <t>Compétences évaluées</t>
  </si>
  <si>
    <t>Critères d'évaluation</t>
  </si>
  <si>
    <t>Niveaux de maîtrise</t>
  </si>
  <si>
    <t>1/3</t>
  </si>
  <si>
    <t>2/3</t>
  </si>
  <si>
    <t>3/3</t>
  </si>
  <si>
    <t>Non maîtrisé</t>
  </si>
  <si>
    <t xml:space="preserve">Maîtrise insuffisante </t>
  </si>
  <si>
    <t xml:space="preserve">Maîtrise partielle </t>
  </si>
  <si>
    <t xml:space="preserve">Maîtrise totale </t>
  </si>
  <si>
    <t>Note proposée au jury</t>
  </si>
  <si>
    <t>/20</t>
  </si>
  <si>
    <t>Points</t>
  </si>
  <si>
    <t>Numéro du candidat :</t>
  </si>
  <si>
    <t>Questions</t>
  </si>
  <si>
    <t>2.5</t>
  </si>
  <si>
    <t>2.4</t>
  </si>
  <si>
    <t>3.5</t>
  </si>
  <si>
    <t>1.1</t>
  </si>
  <si>
    <t>1.2</t>
  </si>
  <si>
    <t>1.3</t>
  </si>
  <si>
    <t>2.2</t>
  </si>
  <si>
    <t>2.3</t>
  </si>
  <si>
    <t>3.4</t>
  </si>
  <si>
    <t>3.1</t>
  </si>
  <si>
    <t>3.3</t>
  </si>
  <si>
    <t>2.1</t>
  </si>
  <si>
    <t>3.2</t>
  </si>
  <si>
    <t>TOTAL</t>
  </si>
  <si>
    <t>Note obtenue (calcul automatique)</t>
  </si>
  <si>
    <t xml:space="preserve">                 Barème</t>
  </si>
  <si>
    <t>Les parties à renseigner par les évaluateurs correspondent aux zones « blanches ».</t>
  </si>
  <si>
    <t>Champ 1 : Déclaration des compétences</t>
  </si>
  <si>
    <t xml:space="preserve">Champ 2 : Indicateur du niveau de maîtrise des compétences </t>
  </si>
  <si>
    <t>C’est une échelle d’appréciation du degré de performance enregistré pour chaque candidat, au regard des critères d’évaluation relatifs à chaque compétence visée.</t>
  </si>
  <si>
    <t>1- Cadre général</t>
  </si>
  <si>
    <t>2- Informations à renseigner</t>
  </si>
  <si>
    <t>Renseigner les informations relatives au candidat : académie, numéro de candidat et date de l'évaluation</t>
  </si>
  <si>
    <t>3- Évaluation des compétences</t>
  </si>
  <si>
    <t xml:space="preserve">Il rassemble de manière ordonnée l’ensemble des compétences évaluées et permet l'évaluation de chaque question. Ce sont les compétences du référentiel, à l’exclusion de toute autre. </t>
  </si>
  <si>
    <t>Chaque compétence terminale est déclinée en compétences détaillées, auxquelles sont associés les critères d’évaluation, tels qu’indiqués dans le référentiel du diplôme (référentiel de compétences).</t>
  </si>
  <si>
    <t>Le sujet est rédigé de façon à permettre l’évaluation des compétences mobilisées pour résoudre les études professionnelles proposées ; c’est-à-dire la capacité d’un candidat à mobiliser ses connaissances et les éléments du dossier technique pour résoudre la situation proposée / le problème posé.</t>
  </si>
  <si>
    <t>Cette grille d’évaluation regroupe les questions par compétences et rappelle les critères d’évaluation à prendre en compte.</t>
  </si>
  <si>
    <t>4- Proposition d'une note</t>
  </si>
  <si>
    <r>
      <t xml:space="preserve">La note proposée par les évaluateurs est </t>
    </r>
    <r>
      <rPr>
        <b/>
        <sz val="12"/>
        <color theme="1"/>
        <rFont val="Calibri"/>
        <family val="2"/>
        <scheme val="minor"/>
      </rPr>
      <t>arrondie au demi-point supérieur</t>
    </r>
    <r>
      <rPr>
        <sz val="12"/>
        <color theme="1"/>
        <rFont val="Calibri"/>
        <family val="2"/>
        <scheme val="minor"/>
      </rPr>
      <t>, à partir de la note brute obtenue par le calcul automatique.</t>
    </r>
  </si>
  <si>
    <t>Le total des points est calculé automatiquement, lorsque toutes les évaluations (par question) sont reportées.
Une note sur 20 est alors calculée automatiquement.</t>
  </si>
  <si>
    <t>Elle est graduée en 4 niveaux (0, 1/3, 2/3 et 3/3) qui vont permettre l’établissement d’une note, en respectant le poids de chaque compétence.</t>
  </si>
  <si>
    <r>
      <t xml:space="preserve">Pour mener l’évaluation, il est demandé de juger si chaque compétence mobilisée est </t>
    </r>
    <r>
      <rPr>
        <b/>
        <sz val="12"/>
        <color theme="1"/>
        <rFont val="Calibri"/>
        <family val="2"/>
        <scheme val="minor"/>
      </rPr>
      <t>acquise</t>
    </r>
    <r>
      <rPr>
        <sz val="12"/>
        <color theme="1"/>
        <rFont val="Calibri"/>
        <family val="2"/>
        <scheme val="minor"/>
      </rPr>
      <t xml:space="preserve"> (3/3 ou 2/3) ou </t>
    </r>
    <r>
      <rPr>
        <b/>
        <sz val="12"/>
        <color theme="1"/>
        <rFont val="Calibri"/>
        <family val="2"/>
        <scheme val="minor"/>
      </rPr>
      <t>non acquise</t>
    </r>
    <r>
      <rPr>
        <sz val="12"/>
        <color theme="1"/>
        <rFont val="Calibri"/>
        <family val="2"/>
        <scheme val="minor"/>
      </rPr>
      <t xml:space="preserve"> (1/3 ou 0).
Il convient alors de </t>
    </r>
    <r>
      <rPr>
        <b/>
        <sz val="12"/>
        <color theme="1"/>
        <rFont val="Calibri"/>
        <family val="2"/>
        <scheme val="minor"/>
      </rPr>
      <t>déterminer le niveau de maîtrise</t>
    </r>
    <r>
      <rPr>
        <sz val="12"/>
        <color theme="1"/>
        <rFont val="Calibri"/>
        <family val="2"/>
        <scheme val="minor"/>
      </rPr>
      <t xml:space="preserve"> observé, afin de pouvoir établir une note :
-   0 </t>
    </r>
    <r>
      <rPr>
        <sz val="6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: Non maîtrisé (aucun élément de réponse ou démarche inadaptée) ;
- 1/3 : Maîtrise insuffisante (démarche non aboutie) ;
- 2/3 : Maîtrise partielle (démarche adaptée mais incomplète) ;
- 3/3 : Maîtrise totale (démarche permettant de répondre parfaitement au problème posé).</t>
    </r>
  </si>
  <si>
    <t>ZERO</t>
  </si>
  <si>
    <t>La consigne, le document et leurs finalités sont compris et respectés</t>
  </si>
  <si>
    <t>C1.1.2</t>
  </si>
  <si>
    <t>2.6</t>
  </si>
  <si>
    <t>2.7</t>
  </si>
  <si>
    <t>2.8</t>
  </si>
  <si>
    <t>2.9</t>
  </si>
  <si>
    <t>2.11</t>
  </si>
  <si>
    <t>2.12</t>
  </si>
  <si>
    <t>2.13</t>
  </si>
  <si>
    <t>2.14</t>
  </si>
  <si>
    <t>La collecte et le classement des informations nécessaires à l’intervention est complète et exploitable</t>
  </si>
  <si>
    <t>La représentation des détails (croquis, schémas, …) permet la réalisation</t>
  </si>
  <si>
    <t>C2.1.2</t>
  </si>
  <si>
    <t>Effectuer un croquis d'une solution technique d'une partie d'un ouvrage, manuellement ou avec un outil digital</t>
  </si>
  <si>
    <t>Inventorier et préparer les EPC et les EPI nécessaires et adaptés à l'intervention</t>
  </si>
  <si>
    <t>Identifier et préparer le matériel et l'outillage nécessaire à la réalisation de son intervention</t>
  </si>
  <si>
    <t>Les matériels et l'outillage nécessaires sont conformes aux préconisations</t>
  </si>
  <si>
    <t>Les règles et limites d’utilisation des matériels et de l'outillage sont respectées</t>
  </si>
  <si>
    <t>C2.2 : Identifier des matériels et l'outillage</t>
  </si>
  <si>
    <t>L’inventaire des EPC et des EPI est complet et adapté à l’intervention</t>
  </si>
  <si>
    <t>2.10</t>
  </si>
  <si>
    <r>
      <t>La note proposée par les correcteurs est arrondie</t>
    </r>
    <r>
      <rPr>
        <b/>
        <i/>
        <sz val="11"/>
        <color rgb="FFC00000"/>
        <rFont val="Calibri"/>
        <family val="2"/>
        <scheme val="minor"/>
      </rPr>
      <t xml:space="preserve"> </t>
    </r>
    <r>
      <rPr>
        <b/>
        <i/>
        <u/>
        <sz val="11"/>
        <color rgb="FFC00000"/>
        <rFont val="Calibri"/>
        <family val="2"/>
        <scheme val="minor"/>
      </rPr>
      <t>au demi-point supérieur</t>
    </r>
    <r>
      <rPr>
        <i/>
        <sz val="11"/>
        <color rgb="FFC00000"/>
        <rFont val="Calibri"/>
        <family val="2"/>
        <scheme val="minor"/>
      </rPr>
      <t>, à partir de la note brute obtenue par le calcul automatique.</t>
    </r>
  </si>
  <si>
    <t>Correcteurs (Nom et prénom)</t>
  </si>
  <si>
    <t>Indiquer le nom et le prénom des correcteurs</t>
  </si>
  <si>
    <t>NOTICE D'UTILISATION DE LA FICHE D'ÉVALUATION</t>
  </si>
  <si>
    <t>La fiche d'évaluation est protégée par un mot de passe pour éviter toute suppression des formules de calcul automatique.</t>
  </si>
  <si>
    <t>La feuille "Evaluation EP1" peut être copié pour reporter les évaluations de chaque candidat.</t>
  </si>
  <si>
    <r>
      <t xml:space="preserve">Il est demandé aux correcteurs d’indiquer le niveau de performance atteint pour chaque question (sur le sujet), puis de le </t>
    </r>
    <r>
      <rPr>
        <b/>
        <sz val="12"/>
        <color theme="1"/>
        <rFont val="Calibri"/>
        <family val="2"/>
        <scheme val="minor"/>
      </rPr>
      <t>reporter sur la fiche d'évaluation automatisée</t>
    </r>
    <r>
      <rPr>
        <sz val="12"/>
        <color theme="1"/>
        <rFont val="Calibri"/>
        <family val="2"/>
        <scheme val="minor"/>
      </rPr>
      <t>.</t>
    </r>
  </si>
  <si>
    <t>CAP CONSTRUCTEUR DE RESEAUX DE CANALISATIONS DE TRAVAUX PUBLICS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</si>
</sst>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theme="6" tint="0.79998168889431442"/>
      <name val="Calibri"/>
      <family val="2"/>
      <scheme val="minor"/>
    </font>
    <font>
      <sz val="16"/>
      <color theme="6" tint="0.79998168889431442"/>
      <name val="Calibri"/>
      <family val="2"/>
      <scheme val="minor"/>
    </font>
    <font>
      <b/>
      <i/>
      <u/>
      <sz val="11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5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0"/>
      <color theme="0"/>
      <name val="Arial"/>
      <family val="2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theme="2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</borders>
  <cellStyleXfs count="2">
    <xf numFmtId="0" fontId="0" fillId="0" borderId="0"/>
    <xf numFmtId="0" fontId="5" fillId="0" borderId="0"/>
  </cellStyleXfs>
  <cellXfs count="146">
    <xf numFmtId="0" fontId="0" fillId="0" borderId="0" xfId="0"/>
    <xf numFmtId="0" fontId="0" fillId="5" borderId="0" xfId="0" applyFill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9" fillId="12" borderId="30" xfId="0" applyFont="1" applyFill="1" applyBorder="1" applyAlignment="1">
      <alignment horizontal="center" vertical="center" wrapText="1"/>
    </xf>
    <xf numFmtId="0" fontId="9" fillId="15" borderId="29" xfId="0" applyFont="1" applyFill="1" applyBorder="1" applyAlignment="1">
      <alignment horizontal="center" vertical="center" wrapText="1"/>
    </xf>
    <xf numFmtId="49" fontId="1" fillId="7" borderId="34" xfId="0" applyNumberFormat="1" applyFont="1" applyFill="1" applyBorder="1" applyAlignment="1">
      <alignment horizontal="center" vertical="center"/>
    </xf>
    <xf numFmtId="49" fontId="1" fillId="10" borderId="35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right" vertical="center" wrapText="1"/>
    </xf>
    <xf numFmtId="49" fontId="1" fillId="3" borderId="34" xfId="0" applyNumberFormat="1" applyFont="1" applyFill="1" applyBorder="1" applyAlignment="1">
      <alignment horizontal="center" vertical="center"/>
    </xf>
    <xf numFmtId="49" fontId="9" fillId="13" borderId="36" xfId="0" applyNumberFormat="1" applyFont="1" applyFill="1" applyBorder="1" applyAlignment="1">
      <alignment horizontal="center" vertical="center" wrapText="1"/>
    </xf>
    <xf numFmtId="0" fontId="1" fillId="11" borderId="28" xfId="0" applyFont="1" applyFill="1" applyBorder="1" applyAlignment="1">
      <alignment vertical="center"/>
    </xf>
    <xf numFmtId="0" fontId="1" fillId="11" borderId="7" xfId="0" applyFont="1" applyFill="1" applyBorder="1" applyAlignment="1">
      <alignment vertical="center"/>
    </xf>
    <xf numFmtId="0" fontId="13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49" fontId="3" fillId="14" borderId="44" xfId="0" applyNumberFormat="1" applyFont="1" applyFill="1" applyBorder="1" applyAlignment="1">
      <alignment horizontal="center" vertical="center"/>
    </xf>
    <xf numFmtId="0" fontId="9" fillId="16" borderId="45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/>
    </xf>
    <xf numFmtId="1" fontId="3" fillId="11" borderId="13" xfId="0" applyNumberFormat="1" applyFont="1" applyFill="1" applyBorder="1" applyAlignment="1">
      <alignment horizontal="center" vertical="center"/>
    </xf>
    <xf numFmtId="1" fontId="3" fillId="11" borderId="3" xfId="0" applyNumberFormat="1" applyFont="1" applyFill="1" applyBorder="1" applyAlignment="1">
      <alignment horizontal="center" vertical="center"/>
    </xf>
    <xf numFmtId="1" fontId="20" fillId="5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vertical="center" wrapText="1"/>
    </xf>
    <xf numFmtId="164" fontId="0" fillId="5" borderId="0" xfId="0" applyNumberFormat="1" applyFill="1" applyBorder="1" applyAlignment="1">
      <alignment horizontal="center" vertical="center"/>
    </xf>
    <xf numFmtId="0" fontId="24" fillId="17" borderId="1" xfId="0" applyFont="1" applyFill="1" applyBorder="1" applyAlignment="1">
      <alignment horizontal="center" vertical="center" wrapText="1"/>
    </xf>
    <xf numFmtId="1" fontId="25" fillId="10" borderId="14" xfId="0" applyNumberFormat="1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22" fillId="13" borderId="0" xfId="0" applyFont="1" applyFill="1" applyAlignment="1">
      <alignment horizontal="left" vertical="center"/>
    </xf>
    <xf numFmtId="0" fontId="28" fillId="13" borderId="0" xfId="0" applyFont="1" applyFill="1" applyAlignment="1"/>
    <xf numFmtId="0" fontId="22" fillId="13" borderId="0" xfId="0" applyFont="1" applyFill="1" applyAlignment="1"/>
    <xf numFmtId="0" fontId="28" fillId="5" borderId="0" xfId="0" applyFont="1" applyFill="1" applyAlignment="1"/>
    <xf numFmtId="0" fontId="28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29" fillId="5" borderId="0" xfId="0" applyFont="1" applyFill="1" applyAlignment="1">
      <alignment horizontal="left" vertical="center"/>
    </xf>
    <xf numFmtId="0" fontId="30" fillId="5" borderId="0" xfId="0" applyFont="1" applyFill="1" applyAlignment="1">
      <alignment vertical="center" wrapText="1"/>
    </xf>
    <xf numFmtId="0" fontId="28" fillId="5" borderId="0" xfId="0" applyFont="1" applyFill="1" applyAlignment="1">
      <alignment vertical="center" wrapText="1"/>
    </xf>
    <xf numFmtId="0" fontId="4" fillId="5" borderId="0" xfId="0" applyFont="1" applyFill="1" applyAlignment="1"/>
    <xf numFmtId="0" fontId="30" fillId="5" borderId="0" xfId="0" applyFont="1" applyFill="1" applyAlignment="1">
      <alignment vertical="center"/>
    </xf>
    <xf numFmtId="0" fontId="28" fillId="5" borderId="0" xfId="0" applyFont="1" applyFill="1" applyAlignment="1">
      <alignment horizontal="left" vertical="center"/>
    </xf>
    <xf numFmtId="0" fontId="19" fillId="6" borderId="1" xfId="0" applyFont="1" applyFill="1" applyBorder="1" applyAlignment="1">
      <alignment horizontal="center" vertical="center"/>
    </xf>
    <xf numFmtId="0" fontId="28" fillId="5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30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wrapText="1"/>
    </xf>
    <xf numFmtId="0" fontId="28" fillId="5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27" fillId="2" borderId="8" xfId="0" applyFont="1" applyFill="1" applyBorder="1" applyAlignment="1">
      <alignment horizontal="left" vertical="center"/>
    </xf>
    <xf numFmtId="0" fontId="27" fillId="2" borderId="15" xfId="0" applyFont="1" applyFill="1" applyBorder="1" applyAlignment="1">
      <alignment horizontal="left" vertical="center"/>
    </xf>
    <xf numFmtId="0" fontId="19" fillId="6" borderId="2" xfId="0" applyFont="1" applyFill="1" applyBorder="1" applyAlignment="1">
      <alignment horizontal="left" vertical="center" wrapText="1"/>
    </xf>
    <xf numFmtId="0" fontId="19" fillId="6" borderId="7" xfId="0" applyFont="1" applyFill="1" applyBorder="1" applyAlignment="1">
      <alignment horizontal="left" vertical="center" wrapText="1"/>
    </xf>
    <xf numFmtId="0" fontId="19" fillId="6" borderId="3" xfId="0" applyFont="1" applyFill="1" applyBorder="1" applyAlignment="1">
      <alignment horizontal="left" vertical="center" wrapText="1"/>
    </xf>
    <xf numFmtId="0" fontId="17" fillId="8" borderId="38" xfId="0" applyFont="1" applyFill="1" applyBorder="1" applyAlignment="1">
      <alignment horizontal="center" vertical="center" wrapText="1"/>
    </xf>
    <xf numFmtId="0" fontId="17" fillId="8" borderId="39" xfId="0" applyFont="1" applyFill="1" applyBorder="1" applyAlignment="1">
      <alignment horizontal="center" vertical="center" wrapText="1"/>
    </xf>
    <xf numFmtId="0" fontId="17" fillId="8" borderId="40" xfId="0" applyFont="1" applyFill="1" applyBorder="1" applyAlignment="1">
      <alignment horizontal="center" vertical="center" wrapText="1"/>
    </xf>
    <xf numFmtId="0" fontId="17" fillId="8" borderId="41" xfId="0" applyFont="1" applyFill="1" applyBorder="1" applyAlignment="1">
      <alignment horizontal="center" vertical="center" wrapText="1"/>
    </xf>
    <xf numFmtId="0" fontId="17" fillId="8" borderId="42" xfId="0" applyFont="1" applyFill="1" applyBorder="1" applyAlignment="1">
      <alignment horizontal="center" vertical="center" wrapText="1"/>
    </xf>
    <xf numFmtId="0" fontId="17" fillId="8" borderId="43" xfId="0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center" vertical="center" wrapText="1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7" xfId="0" applyFont="1" applyFill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/>
    </xf>
    <xf numFmtId="0" fontId="10" fillId="8" borderId="20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" fillId="11" borderId="37" xfId="0" applyFont="1" applyFill="1" applyBorder="1" applyAlignment="1">
      <alignment horizontal="left" vertical="center"/>
    </xf>
    <xf numFmtId="0" fontId="1" fillId="11" borderId="28" xfId="0" applyFont="1" applyFill="1" applyBorder="1" applyAlignment="1">
      <alignment horizontal="left" vertical="center"/>
    </xf>
    <xf numFmtId="0" fontId="1" fillId="11" borderId="2" xfId="0" applyFont="1" applyFill="1" applyBorder="1" applyAlignment="1">
      <alignment horizontal="left" vertical="center"/>
    </xf>
    <xf numFmtId="0" fontId="1" fillId="11" borderId="7" xfId="0" applyFont="1" applyFill="1" applyBorder="1" applyAlignment="1">
      <alignment horizontal="left" vertical="center"/>
    </xf>
    <xf numFmtId="0" fontId="1" fillId="11" borderId="0" xfId="0" applyFont="1" applyFill="1" applyBorder="1" applyAlignment="1">
      <alignment horizontal="left" vertical="center"/>
    </xf>
    <xf numFmtId="0" fontId="19" fillId="6" borderId="4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left" vertical="center" wrapText="1"/>
    </xf>
    <xf numFmtId="0" fontId="19" fillId="6" borderId="0" xfId="0" applyFont="1" applyFill="1" applyBorder="1" applyAlignment="1">
      <alignment horizontal="left" vertical="center" wrapText="1"/>
    </xf>
    <xf numFmtId="0" fontId="19" fillId="6" borderId="11" xfId="0" applyFont="1" applyFill="1" applyBorder="1" applyAlignment="1">
      <alignment horizontal="left" vertical="center" wrapText="1"/>
    </xf>
    <xf numFmtId="0" fontId="19" fillId="6" borderId="12" xfId="0" applyFont="1" applyFill="1" applyBorder="1" applyAlignment="1">
      <alignment horizontal="left" vertical="center" wrapText="1"/>
    </xf>
    <xf numFmtId="0" fontId="19" fillId="6" borderId="16" xfId="0" applyFont="1" applyFill="1" applyBorder="1" applyAlignment="1">
      <alignment horizontal="left" vertical="center" wrapText="1"/>
    </xf>
    <xf numFmtId="0" fontId="19" fillId="6" borderId="13" xfId="0" applyFont="1" applyFill="1" applyBorder="1" applyAlignment="1">
      <alignment horizontal="left" vertical="center" wrapText="1"/>
    </xf>
    <xf numFmtId="0" fontId="19" fillId="6" borderId="8" xfId="0" applyFont="1" applyFill="1" applyBorder="1" applyAlignment="1">
      <alignment horizontal="left" vertical="center" wrapText="1"/>
    </xf>
    <xf numFmtId="0" fontId="19" fillId="6" borderId="9" xfId="0" applyFont="1" applyFill="1" applyBorder="1" applyAlignment="1">
      <alignment horizontal="left" vertical="center" wrapText="1"/>
    </xf>
    <xf numFmtId="0" fontId="19" fillId="6" borderId="15" xfId="0" applyFont="1" applyFill="1" applyBorder="1" applyAlignment="1">
      <alignment horizontal="left" vertical="center" wrapText="1"/>
    </xf>
    <xf numFmtId="0" fontId="26" fillId="9" borderId="1" xfId="0" applyFont="1" applyFill="1" applyBorder="1" applyAlignment="1">
      <alignment horizontal="left" vertical="center"/>
    </xf>
    <xf numFmtId="0" fontId="2" fillId="5" borderId="46" xfId="0" applyFont="1" applyFill="1" applyBorder="1" applyAlignment="1">
      <alignment horizontal="left" vertical="center" wrapText="1"/>
    </xf>
    <xf numFmtId="0" fontId="2" fillId="5" borderId="47" xfId="0" applyFont="1" applyFill="1" applyBorder="1" applyAlignment="1">
      <alignment horizontal="left" vertical="center" wrapText="1"/>
    </xf>
    <xf numFmtId="0" fontId="2" fillId="5" borderId="48" xfId="0" applyFont="1" applyFill="1" applyBorder="1" applyAlignment="1">
      <alignment horizontal="left" vertical="center" wrapText="1"/>
    </xf>
    <xf numFmtId="0" fontId="22" fillId="4" borderId="31" xfId="0" applyFont="1" applyFill="1" applyBorder="1" applyAlignment="1">
      <alignment horizontal="center" vertical="center"/>
    </xf>
    <xf numFmtId="0" fontId="22" fillId="4" borderId="32" xfId="0" applyFont="1" applyFill="1" applyBorder="1" applyAlignment="1">
      <alignment horizontal="center" vertical="center"/>
    </xf>
    <xf numFmtId="0" fontId="22" fillId="4" borderId="33" xfId="0" applyFont="1" applyFill="1" applyBorder="1" applyAlignment="1">
      <alignment horizontal="center" vertical="center"/>
    </xf>
    <xf numFmtId="164" fontId="18" fillId="0" borderId="49" xfId="0" applyNumberFormat="1" applyFont="1" applyFill="1" applyBorder="1" applyAlignment="1">
      <alignment horizontal="center" vertical="center"/>
    </xf>
    <xf numFmtId="164" fontId="18" fillId="0" borderId="50" xfId="0" applyNumberFormat="1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/>
    </xf>
    <xf numFmtId="0" fontId="27" fillId="2" borderId="7" xfId="0" applyFont="1" applyFill="1" applyBorder="1" applyAlignment="1">
      <alignment horizontal="left" vertical="center"/>
    </xf>
    <xf numFmtId="164" fontId="8" fillId="7" borderId="31" xfId="0" applyNumberFormat="1" applyFont="1" applyFill="1" applyBorder="1" applyAlignment="1">
      <alignment horizontal="center" vertical="center"/>
    </xf>
    <xf numFmtId="164" fontId="8" fillId="7" borderId="33" xfId="0" applyNumberFormat="1" applyFont="1" applyFill="1" applyBorder="1" applyAlignment="1">
      <alignment horizontal="center" vertical="center"/>
    </xf>
    <xf numFmtId="164" fontId="18" fillId="11" borderId="31" xfId="0" applyNumberFormat="1" applyFont="1" applyFill="1" applyBorder="1" applyAlignment="1">
      <alignment horizontal="center" vertical="center"/>
    </xf>
    <xf numFmtId="164" fontId="18" fillId="11" borderId="33" xfId="0" applyNumberFormat="1" applyFont="1" applyFill="1" applyBorder="1" applyAlignment="1">
      <alignment horizontal="center" vertical="center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10" fillId="8" borderId="33" xfId="0" applyFont="1" applyFill="1" applyBorder="1" applyAlignment="1">
      <alignment horizontal="center" vertical="center"/>
    </xf>
    <xf numFmtId="0" fontId="6" fillId="17" borderId="17" xfId="0" applyFont="1" applyFill="1" applyBorder="1" applyAlignment="1">
      <alignment horizontal="center" vertical="center"/>
    </xf>
    <xf numFmtId="0" fontId="6" fillId="17" borderId="2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textRotation="90"/>
    </xf>
    <xf numFmtId="0" fontId="4" fillId="3" borderId="5" xfId="0" applyFont="1" applyFill="1" applyBorder="1" applyAlignment="1">
      <alignment horizontal="center" vertical="center" textRotation="90"/>
    </xf>
    <xf numFmtId="0" fontId="4" fillId="3" borderId="6" xfId="0" applyFont="1" applyFill="1" applyBorder="1" applyAlignment="1">
      <alignment horizontal="center" vertical="center" textRotation="90"/>
    </xf>
    <xf numFmtId="0" fontId="10" fillId="8" borderId="25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left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9" fillId="6" borderId="13" xfId="0" applyFont="1" applyFill="1" applyBorder="1" applyAlignment="1">
      <alignment horizontal="center" vertical="center" wrapText="1"/>
    </xf>
    <xf numFmtId="49" fontId="21" fillId="9" borderId="1" xfId="0" applyNumberFormat="1" applyFont="1" applyFill="1" applyBorder="1" applyAlignment="1">
      <alignment horizontal="center" vertical="center"/>
    </xf>
    <xf numFmtId="49" fontId="26" fillId="9" borderId="1" xfId="0" applyNumberFormat="1" applyFont="1" applyFill="1" applyBorder="1" applyAlignment="1">
      <alignment horizontal="center" vertical="center"/>
    </xf>
    <xf numFmtId="0" fontId="32" fillId="5" borderId="31" xfId="0" applyFont="1" applyFill="1" applyBorder="1" applyAlignment="1">
      <alignment horizontal="center" vertical="center"/>
    </xf>
    <xf numFmtId="0" fontId="32" fillId="5" borderId="32" xfId="0" applyFont="1" applyFill="1" applyBorder="1" applyAlignment="1">
      <alignment horizontal="center" vertical="center"/>
    </xf>
    <xf numFmtId="0" fontId="32" fillId="5" borderId="3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">
    <dxf>
      <fill>
        <patternFill>
          <bgColor rgb="FFFFA3A3"/>
        </patternFill>
      </fill>
    </dxf>
    <dxf>
      <fill>
        <patternFill>
          <bgColor rgb="FFFFA3A3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A3A3"/>
      <color rgb="FFEAC1FF"/>
      <color rgb="FFFF6D6D"/>
      <color rgb="FFFFFF99"/>
      <color rgb="FFC58BFF"/>
      <color rgb="FFFF7D7D"/>
      <color rgb="FFF3A671"/>
      <color rgb="FFFFFFCC"/>
      <color rgb="FFFFAB97"/>
      <color rgb="FFE4A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12</xdr:row>
      <xdr:rowOff>114300</xdr:rowOff>
    </xdr:from>
    <xdr:to>
      <xdr:col>5</xdr:col>
      <xdr:colOff>381000</xdr:colOff>
      <xdr:row>17</xdr:row>
      <xdr:rowOff>53284</xdr:rowOff>
    </xdr:to>
    <xdr:pic>
      <xdr:nvPicPr>
        <xdr:cNvPr id="35" name="Imag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447925"/>
          <a:ext cx="3276600" cy="939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38100</xdr:colOff>
      <xdr:row>11</xdr:row>
      <xdr:rowOff>171450</xdr:rowOff>
    </xdr:from>
    <xdr:to>
      <xdr:col>12</xdr:col>
      <xdr:colOff>104775</xdr:colOff>
      <xdr:row>18</xdr:row>
      <xdr:rowOff>156438</xdr:rowOff>
    </xdr:to>
    <xdr:pic>
      <xdr:nvPicPr>
        <xdr:cNvPr id="33" name="Image 3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305050"/>
          <a:ext cx="2333625" cy="1385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50</xdr:row>
      <xdr:rowOff>133350</xdr:rowOff>
    </xdr:from>
    <xdr:to>
      <xdr:col>7</xdr:col>
      <xdr:colOff>626217</xdr:colOff>
      <xdr:row>58</xdr:row>
      <xdr:rowOff>9647</xdr:rowOff>
    </xdr:to>
    <xdr:pic>
      <xdr:nvPicPr>
        <xdr:cNvPr id="27" name="Image 2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049250"/>
          <a:ext cx="5207742" cy="1476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19051</xdr:colOff>
      <xdr:row>28</xdr:row>
      <xdr:rowOff>152400</xdr:rowOff>
    </xdr:from>
    <xdr:to>
      <xdr:col>11</xdr:col>
      <xdr:colOff>668400</xdr:colOff>
      <xdr:row>35</xdr:row>
      <xdr:rowOff>152400</xdr:rowOff>
    </xdr:to>
    <xdr:pic>
      <xdr:nvPicPr>
        <xdr:cNvPr id="26" name="Image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6296025"/>
          <a:ext cx="8269349" cy="140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161585</xdr:colOff>
      <xdr:row>24</xdr:row>
      <xdr:rowOff>68417</xdr:rowOff>
    </xdr:from>
    <xdr:to>
      <xdr:col>7</xdr:col>
      <xdr:colOff>221118</xdr:colOff>
      <xdr:row>28</xdr:row>
      <xdr:rowOff>122802</xdr:rowOff>
    </xdr:to>
    <xdr:grpSp>
      <xdr:nvGrpSpPr>
        <xdr:cNvPr id="5" name="Groupe 4"/>
        <xdr:cNvGrpSpPr/>
      </xdr:nvGrpSpPr>
      <xdr:grpSpPr>
        <a:xfrm>
          <a:off x="371135" y="5611967"/>
          <a:ext cx="4631533" cy="854485"/>
          <a:chOff x="0" y="15706"/>
          <a:chExt cx="4651944" cy="804187"/>
        </a:xfrm>
      </xdr:grpSpPr>
      <xdr:sp macro="" textlink="">
        <xdr:nvSpPr>
          <xdr:cNvPr id="9" name="Accolade fermante 8"/>
          <xdr:cNvSpPr/>
        </xdr:nvSpPr>
        <xdr:spPr>
          <a:xfrm rot="16200000">
            <a:off x="2188177" y="-1643874"/>
            <a:ext cx="275590" cy="4651944"/>
          </a:xfrm>
          <a:prstGeom prst="rightBrac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10" name="Rectangle 9"/>
          <xdr:cNvSpPr/>
        </xdr:nvSpPr>
        <xdr:spPr>
          <a:xfrm>
            <a:off x="902346" y="15706"/>
            <a:ext cx="2855343" cy="429206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0"/>
              </a:spcAft>
            </a:pPr>
            <a:r>
              <a:rPr lang="fr-FR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Champ1 :</a:t>
            </a:r>
            <a:r>
              <a:rPr lang="fr-FR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Compétences évaluées et critères d’évaluation</a:t>
            </a:r>
          </a:p>
        </xdr:txBody>
      </xdr:sp>
    </xdr:grpSp>
    <xdr:clientData/>
  </xdr:twoCellAnchor>
  <xdr:twoCellAnchor>
    <xdr:from>
      <xdr:col>8</xdr:col>
      <xdr:colOff>134958</xdr:colOff>
      <xdr:row>24</xdr:row>
      <xdr:rowOff>112591</xdr:rowOff>
    </xdr:from>
    <xdr:to>
      <xdr:col>11</xdr:col>
      <xdr:colOff>322873</xdr:colOff>
      <xdr:row>28</xdr:row>
      <xdr:rowOff>136524</xdr:rowOff>
    </xdr:to>
    <xdr:grpSp>
      <xdr:nvGrpSpPr>
        <xdr:cNvPr id="6" name="Groupe 5"/>
        <xdr:cNvGrpSpPr/>
      </xdr:nvGrpSpPr>
      <xdr:grpSpPr>
        <a:xfrm>
          <a:off x="5678508" y="5656141"/>
          <a:ext cx="2473915" cy="824033"/>
          <a:chOff x="42520" y="55055"/>
          <a:chExt cx="2484120" cy="777261"/>
        </a:xfrm>
      </xdr:grpSpPr>
      <xdr:sp macro="" textlink="">
        <xdr:nvSpPr>
          <xdr:cNvPr id="7" name="Accolade fermante 6"/>
          <xdr:cNvSpPr/>
        </xdr:nvSpPr>
        <xdr:spPr>
          <a:xfrm rot="16200000">
            <a:off x="1152661" y="-287506"/>
            <a:ext cx="258104" cy="1981540"/>
          </a:xfrm>
          <a:prstGeom prst="rightBrace">
            <a:avLst>
              <a:gd name="adj1" fmla="val 0"/>
              <a:gd name="adj2" fmla="val 50000"/>
            </a:avLst>
          </a:prstGeom>
          <a:noFill/>
          <a:ln w="190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8" name="Rectangle 7"/>
          <xdr:cNvSpPr/>
        </xdr:nvSpPr>
        <xdr:spPr>
          <a:xfrm>
            <a:off x="42520" y="55055"/>
            <a:ext cx="2484120" cy="428625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0"/>
              </a:spcAft>
            </a:pPr>
            <a:r>
              <a:rPr lang="fr-FR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Champ2 :</a:t>
            </a:r>
            <a:r>
              <a:rPr lang="fr-FR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Niveaux de performance atteints par le candidat</a:t>
            </a:r>
          </a:p>
        </xdr:txBody>
      </xdr:sp>
    </xdr:grpSp>
    <xdr:clientData/>
  </xdr:twoCellAnchor>
  <xdr:twoCellAnchor>
    <xdr:from>
      <xdr:col>3</xdr:col>
      <xdr:colOff>597604</xdr:colOff>
      <xdr:row>11</xdr:row>
      <xdr:rowOff>40074</xdr:rowOff>
    </xdr:from>
    <xdr:to>
      <xdr:col>4</xdr:col>
      <xdr:colOff>191331</xdr:colOff>
      <xdr:row>13</xdr:row>
      <xdr:rowOff>42882</xdr:rowOff>
    </xdr:to>
    <xdr:cxnSp macro="">
      <xdr:nvCxnSpPr>
        <xdr:cNvPr id="14" name="Connecteur droit avec flèche 13"/>
        <xdr:cNvCxnSpPr/>
      </xdr:nvCxnSpPr>
      <xdr:spPr>
        <a:xfrm>
          <a:off x="2331154" y="2173674"/>
          <a:ext cx="355727" cy="402858"/>
        </a:xfrm>
        <a:prstGeom prst="straightConnector1">
          <a:avLst/>
        </a:prstGeom>
        <a:solidFill>
          <a:srgbClr val="FFC000">
            <a:lumMod val="60000"/>
            <a:lumOff val="40000"/>
          </a:srgbClr>
        </a:solidFill>
        <a:ln w="12700" cap="flat" cmpd="sng" algn="ctr">
          <a:solidFill>
            <a:sysClr val="windowText" lastClr="000000"/>
          </a:solidFill>
          <a:prstDash val="solid"/>
          <a:miter lim="800000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9</xdr:col>
      <xdr:colOff>473000</xdr:colOff>
      <xdr:row>10</xdr:row>
      <xdr:rowOff>195602</xdr:rowOff>
    </xdr:from>
    <xdr:to>
      <xdr:col>10</xdr:col>
      <xdr:colOff>264597</xdr:colOff>
      <xdr:row>14</xdr:row>
      <xdr:rowOff>95379</xdr:rowOff>
    </xdr:to>
    <xdr:cxnSp macro="">
      <xdr:nvCxnSpPr>
        <xdr:cNvPr id="17" name="Connecteur droit avec flèche 16"/>
        <xdr:cNvCxnSpPr/>
      </xdr:nvCxnSpPr>
      <xdr:spPr>
        <a:xfrm>
          <a:off x="6778550" y="2129177"/>
          <a:ext cx="553597" cy="699877"/>
        </a:xfrm>
        <a:prstGeom prst="straightConnector1">
          <a:avLst/>
        </a:prstGeom>
        <a:solidFill>
          <a:srgbClr val="FFC000">
            <a:lumMod val="60000"/>
            <a:lumOff val="40000"/>
          </a:srgbClr>
        </a:solidFill>
        <a:ln w="12700" cap="flat" cmpd="sng" algn="ctr">
          <a:solidFill>
            <a:sysClr val="windowText" lastClr="000000"/>
          </a:solidFill>
          <a:prstDash val="solid"/>
          <a:miter lim="800000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11</xdr:col>
      <xdr:colOff>285750</xdr:colOff>
      <xdr:row>34</xdr:row>
      <xdr:rowOff>133350</xdr:rowOff>
    </xdr:from>
    <xdr:to>
      <xdr:col>13</xdr:col>
      <xdr:colOff>1019175</xdr:colOff>
      <xdr:row>40</xdr:row>
      <xdr:rowOff>146276</xdr:rowOff>
    </xdr:to>
    <xdr:grpSp>
      <xdr:nvGrpSpPr>
        <xdr:cNvPr id="22" name="Groupe 21"/>
        <xdr:cNvGrpSpPr/>
      </xdr:nvGrpSpPr>
      <xdr:grpSpPr>
        <a:xfrm>
          <a:off x="8115300" y="7677150"/>
          <a:ext cx="2238375" cy="1575026"/>
          <a:chOff x="133303" y="-1618367"/>
          <a:chExt cx="2265103" cy="2080483"/>
        </a:xfrm>
        <a:solidFill>
          <a:srgbClr val="FFC000">
            <a:lumMod val="60000"/>
            <a:lumOff val="40000"/>
          </a:srgbClr>
        </a:solidFill>
      </xdr:grpSpPr>
      <xdr:cxnSp macro="">
        <xdr:nvCxnSpPr>
          <xdr:cNvPr id="23" name="Connecteur droit avec flèche 22"/>
          <xdr:cNvCxnSpPr>
            <a:stCxn id="24" idx="0"/>
          </xdr:cNvCxnSpPr>
        </xdr:nvCxnSpPr>
        <xdr:spPr>
          <a:xfrm flipH="1" flipV="1">
            <a:off x="133303" y="-1618367"/>
            <a:ext cx="1179701" cy="561405"/>
          </a:xfrm>
          <a:prstGeom prst="straightConnector1">
            <a:avLst/>
          </a:prstGeom>
          <a:solidFill>
            <a:srgbClr val="FFC000">
              <a:lumMod val="60000"/>
              <a:lumOff val="40000"/>
            </a:srgbClr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  <a:headEnd type="none" w="med" len="med"/>
            <a:tailEnd type="triangle" w="med" len="med"/>
          </a:ln>
          <a:effectLst/>
        </xdr:spPr>
      </xdr:cxnSp>
      <xdr:sp macro="" textlink="">
        <xdr:nvSpPr>
          <xdr:cNvPr id="24" name="Rectangle 23"/>
          <xdr:cNvSpPr/>
        </xdr:nvSpPr>
        <xdr:spPr>
          <a:xfrm>
            <a:off x="227602" y="-1056962"/>
            <a:ext cx="2170804" cy="1519078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 w="12700" cap="flat" cmpd="sng" algn="ctr">
            <a:solidFill>
              <a:srgbClr val="70AD47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0"/>
              </a:spcAft>
            </a:pPr>
            <a:r>
              <a:rPr lang="fr-FR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Lorsque le symbole « </a:t>
            </a:r>
            <a:r>
              <a:rPr lang="fr-FR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&lt; </a:t>
            </a:r>
            <a:r>
              <a:rPr lang="fr-FR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» s’affiche, deux possibilités :</a:t>
            </a:r>
          </a:p>
          <a:p>
            <a:pPr>
              <a:lnSpc>
                <a:spcPct val="107000"/>
              </a:lnSpc>
              <a:spcAft>
                <a:spcPts val="0"/>
              </a:spcAft>
            </a:pPr>
            <a:r>
              <a:rPr lang="fr-FR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1- aucun X n’a été renseigné en face du critère d’évaluation</a:t>
            </a:r>
          </a:p>
          <a:p>
            <a:pPr>
              <a:lnSpc>
                <a:spcPct val="107000"/>
              </a:lnSpc>
              <a:spcAft>
                <a:spcPts val="0"/>
              </a:spcAft>
            </a:pPr>
            <a:r>
              <a:rPr lang="fr-FR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2- plusieurs X ont été renseignés en face du critère d’évaluation </a:t>
            </a:r>
          </a:p>
        </xdr:txBody>
      </xdr:sp>
    </xdr:grpSp>
    <xdr:clientData/>
  </xdr:twoCellAnchor>
  <xdr:twoCellAnchor>
    <xdr:from>
      <xdr:col>6</xdr:col>
      <xdr:colOff>419101</xdr:colOff>
      <xdr:row>50</xdr:row>
      <xdr:rowOff>114301</xdr:rowOff>
    </xdr:from>
    <xdr:to>
      <xdr:col>12</xdr:col>
      <xdr:colOff>361950</xdr:colOff>
      <xdr:row>57</xdr:row>
      <xdr:rowOff>38100</xdr:rowOff>
    </xdr:to>
    <xdr:grpSp>
      <xdr:nvGrpSpPr>
        <xdr:cNvPr id="30" name="Groupe 29"/>
        <xdr:cNvGrpSpPr/>
      </xdr:nvGrpSpPr>
      <xdr:grpSpPr>
        <a:xfrm>
          <a:off x="4438651" y="13230226"/>
          <a:ext cx="4495799" cy="1323974"/>
          <a:chOff x="-2781145" y="-378828"/>
          <a:chExt cx="5230373" cy="1347798"/>
        </a:xfrm>
        <a:solidFill>
          <a:srgbClr val="FFC000">
            <a:lumMod val="60000"/>
            <a:lumOff val="40000"/>
          </a:srgbClr>
        </a:solidFill>
      </xdr:grpSpPr>
      <xdr:cxnSp macro="">
        <xdr:nvCxnSpPr>
          <xdr:cNvPr id="31" name="Connecteur droit avec flèche 30"/>
          <xdr:cNvCxnSpPr>
            <a:stCxn id="32" idx="1"/>
          </xdr:cNvCxnSpPr>
        </xdr:nvCxnSpPr>
        <xdr:spPr>
          <a:xfrm flipH="1" flipV="1">
            <a:off x="-2781145" y="181027"/>
            <a:ext cx="2055764" cy="114044"/>
          </a:xfrm>
          <a:prstGeom prst="straightConnector1">
            <a:avLst/>
          </a:prstGeom>
          <a:grpFill/>
          <a:ln w="12700" cap="flat" cmpd="sng" algn="ctr">
            <a:solidFill>
              <a:sysClr val="windowText" lastClr="000000"/>
            </a:solidFill>
            <a:prstDash val="solid"/>
            <a:miter lim="800000"/>
            <a:headEnd type="none" w="med" len="med"/>
            <a:tailEnd type="triangle" w="med" len="med"/>
          </a:ln>
          <a:effectLst/>
        </xdr:spPr>
      </xdr:cxnSp>
      <xdr:sp macro="" textlink="">
        <xdr:nvSpPr>
          <xdr:cNvPr id="32" name="Rectangle 31"/>
          <xdr:cNvSpPr/>
        </xdr:nvSpPr>
        <xdr:spPr>
          <a:xfrm>
            <a:off x="-725381" y="-378828"/>
            <a:ext cx="3174609" cy="1347798"/>
          </a:xfrm>
          <a:prstGeom prst="rect">
            <a:avLst/>
          </a:prstGeom>
          <a:solidFill>
            <a:srgbClr val="FFC000">
              <a:lumMod val="40000"/>
              <a:lumOff val="60000"/>
            </a:srgbClr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0"/>
              </a:spcAft>
            </a:pPr>
            <a:r>
              <a:rPr lang="fr-FR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Si le total n'est pas calculé (aucune note n’est proposée), cela signifie qu’il manque un ou plusieurs positionnements face aux critères d’évaluation (repérés par le symbole « </a:t>
            </a:r>
            <a:r>
              <a:rPr lang="fr-FR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&lt; </a:t>
            </a:r>
            <a:r>
              <a:rPr lang="fr-FR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» ).</a:t>
            </a:r>
          </a:p>
          <a:p>
            <a:pPr>
              <a:lnSpc>
                <a:spcPct val="107000"/>
              </a:lnSpc>
              <a:spcAft>
                <a:spcPts val="0"/>
              </a:spcAft>
            </a:pPr>
            <a:r>
              <a:rPr lang="fr-FR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Compléter les évaluations manquantes ; une note sera proposée.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13</xdr:row>
      <xdr:rowOff>66675</xdr:rowOff>
    </xdr:from>
    <xdr:to>
      <xdr:col>13</xdr:col>
      <xdr:colOff>400050</xdr:colOff>
      <xdr:row>13</xdr:row>
      <xdr:rowOff>295275</xdr:rowOff>
    </xdr:to>
    <xdr:sp macro="" textlink="">
      <xdr:nvSpPr>
        <xdr:cNvPr id="4" name="Flèche vers le bas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11468100" y="3181350"/>
          <a:ext cx="219075" cy="228600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237904</xdr:colOff>
      <xdr:row>1</xdr:row>
      <xdr:rowOff>9525</xdr:rowOff>
    </xdr:from>
    <xdr:to>
      <xdr:col>3</xdr:col>
      <xdr:colOff>373503</xdr:colOff>
      <xdr:row>5</xdr:row>
      <xdr:rowOff>19050</xdr:rowOff>
    </xdr:to>
    <xdr:pic>
      <xdr:nvPicPr>
        <xdr:cNvPr id="3" name="Imag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6929" r="84259" b="54943"/>
        <a:stretch/>
      </xdr:blipFill>
      <xdr:spPr>
        <a:xfrm>
          <a:off x="237904" y="219075"/>
          <a:ext cx="1564349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0"/>
  <sheetViews>
    <sheetView showGridLines="0" tabSelected="1" zoomScaleNormal="100" workbookViewId="0">
      <selection activeCell="D63" sqref="D63"/>
    </sheetView>
  </sheetViews>
  <sheetFormatPr baseColWidth="10" defaultRowHeight="15.75" x14ac:dyDescent="0.25"/>
  <cols>
    <col min="1" max="1" width="3.140625" style="43" customWidth="1"/>
    <col min="2" max="11" width="11.42578125" style="43"/>
    <col min="12" max="12" width="11.140625" style="43" customWidth="1"/>
    <col min="13" max="13" width="11.42578125" style="43"/>
    <col min="14" max="14" width="16.140625" style="43" customWidth="1"/>
    <col min="15" max="16384" width="11.42578125" style="43"/>
  </cols>
  <sheetData>
    <row r="2" spans="2:14" ht="23.25" x14ac:dyDescent="0.25">
      <c r="B2" s="54" t="s">
        <v>90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5" spans="2:14" ht="17.25" x14ac:dyDescent="0.25">
      <c r="B5" s="40" t="s">
        <v>52</v>
      </c>
      <c r="C5" s="41"/>
      <c r="D5" s="41"/>
    </row>
    <row r="6" spans="2:14" x14ac:dyDescent="0.25">
      <c r="B6" s="44" t="s">
        <v>91</v>
      </c>
    </row>
    <row r="7" spans="2:14" x14ac:dyDescent="0.25">
      <c r="B7" s="51" t="s">
        <v>48</v>
      </c>
    </row>
    <row r="8" spans="2:14" x14ac:dyDescent="0.25">
      <c r="B8" s="51" t="s">
        <v>92</v>
      </c>
    </row>
    <row r="9" spans="2:14" x14ac:dyDescent="0.25">
      <c r="B9" s="45"/>
    </row>
    <row r="10" spans="2:14" ht="17.25" x14ac:dyDescent="0.3">
      <c r="B10" s="42" t="s">
        <v>53</v>
      </c>
      <c r="C10" s="41"/>
      <c r="D10" s="41"/>
    </row>
    <row r="11" spans="2:14" x14ac:dyDescent="0.25">
      <c r="B11" s="53" t="s">
        <v>54</v>
      </c>
      <c r="C11" s="53"/>
      <c r="D11" s="53"/>
      <c r="E11" s="53"/>
      <c r="F11" s="53"/>
      <c r="G11" s="53"/>
      <c r="J11" s="43" t="s">
        <v>89</v>
      </c>
    </row>
    <row r="12" spans="2:14" x14ac:dyDescent="0.25">
      <c r="B12" s="53"/>
      <c r="C12" s="53"/>
      <c r="D12" s="53"/>
      <c r="E12" s="53"/>
      <c r="F12" s="53"/>
      <c r="G12" s="53"/>
    </row>
    <row r="21" spans="2:12" ht="17.25" x14ac:dyDescent="0.3">
      <c r="B21" s="42" t="s">
        <v>55</v>
      </c>
      <c r="C21" s="41"/>
      <c r="D21" s="41"/>
    </row>
    <row r="22" spans="2:12" ht="48" customHeight="1" x14ac:dyDescent="0.25">
      <c r="B22" s="56" t="s">
        <v>58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23" spans="2:12" ht="30" customHeight="1" x14ac:dyDescent="0.25">
      <c r="B23" s="56" t="s">
        <v>93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</row>
    <row r="24" spans="2:12" ht="15.75" customHeight="1" x14ac:dyDescent="0.25">
      <c r="B24" s="57" t="s">
        <v>59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</row>
    <row r="38" spans="2:14" x14ac:dyDescent="0.25">
      <c r="B38" s="46" t="s">
        <v>49</v>
      </c>
    </row>
    <row r="39" spans="2:14" ht="30" customHeight="1" x14ac:dyDescent="0.25">
      <c r="B39" s="55" t="s">
        <v>56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47"/>
      <c r="N39" s="47"/>
    </row>
    <row r="40" spans="2:14" ht="30" customHeight="1" x14ac:dyDescent="0.25">
      <c r="B40" s="53" t="s">
        <v>57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48"/>
      <c r="N40" s="48"/>
    </row>
    <row r="42" spans="2:14" x14ac:dyDescent="0.25">
      <c r="B42" s="49" t="s">
        <v>50</v>
      </c>
    </row>
    <row r="43" spans="2:14" ht="30" customHeight="1" x14ac:dyDescent="0.25">
      <c r="B43" s="55" t="s">
        <v>51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0"/>
      <c r="N43" s="50"/>
    </row>
    <row r="44" spans="2:14" ht="30" customHeight="1" x14ac:dyDescent="0.25">
      <c r="B44" s="55" t="s">
        <v>63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0"/>
      <c r="N44" s="50"/>
    </row>
    <row r="46" spans="2:14" ht="115.5" customHeight="1" x14ac:dyDescent="0.25">
      <c r="B46" s="53" t="s">
        <v>64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</row>
    <row r="48" spans="2:14" ht="17.25" x14ac:dyDescent="0.3">
      <c r="B48" s="42" t="s">
        <v>60</v>
      </c>
      <c r="C48" s="41"/>
      <c r="D48" s="41"/>
    </row>
    <row r="49" spans="2:12" ht="30" customHeight="1" x14ac:dyDescent="0.25">
      <c r="B49" s="53" t="s">
        <v>62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</row>
    <row r="50" spans="2:12" ht="30" customHeight="1" x14ac:dyDescent="0.25">
      <c r="B50" s="56" t="s">
        <v>61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</row>
  </sheetData>
  <sheetProtection algorithmName="SHA-512" hashValue="8NpUk9cBFlfyfYBRLT6u+Wq2uddMZzf9msQfGaIVldL2kQWPTPyZpwvSLmdwVUi3Dst1IEG7CS7mxlEPGD3Hpw==" saltValue="2qT+alKZ62oqw7elQlsIlw==" spinCount="100000" sheet="1" objects="1" scenarios="1"/>
  <mergeCells count="12">
    <mergeCell ref="B50:L50"/>
    <mergeCell ref="B44:L44"/>
    <mergeCell ref="B22:L22"/>
    <mergeCell ref="B23:L23"/>
    <mergeCell ref="B24:L24"/>
    <mergeCell ref="B46:L46"/>
    <mergeCell ref="B49:L49"/>
    <mergeCell ref="B11:G12"/>
    <mergeCell ref="B2:N2"/>
    <mergeCell ref="B39:L39"/>
    <mergeCell ref="B40:L40"/>
    <mergeCell ref="B43:L4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P59"/>
  <sheetViews>
    <sheetView zoomScale="90" zoomScaleNormal="90" workbookViewId="0">
      <selection activeCell="G7" sqref="G7"/>
    </sheetView>
  </sheetViews>
  <sheetFormatPr baseColWidth="10" defaultRowHeight="21" customHeight="1" x14ac:dyDescent="0.25"/>
  <cols>
    <col min="1" max="1" width="3.7109375" style="1" customWidth="1"/>
    <col min="2" max="2" width="7.42578125" style="1" customWidth="1"/>
    <col min="3" max="3" width="10.28515625" style="1" customWidth="1"/>
    <col min="4" max="4" width="12.7109375" style="1" customWidth="1"/>
    <col min="5" max="5" width="18.28515625" style="1" customWidth="1"/>
    <col min="6" max="6" width="19.42578125" style="1" customWidth="1"/>
    <col min="7" max="7" width="37.7109375" style="1" customWidth="1"/>
    <col min="8" max="12" width="10.7109375" style="1" customWidth="1"/>
    <col min="13" max="13" width="4.7109375" style="1" customWidth="1"/>
    <col min="14" max="14" width="6.140625" style="4" bestFit="1" customWidth="1"/>
    <col min="15" max="15" width="11.42578125" style="1" hidden="1" customWidth="1"/>
    <col min="16" max="16" width="5.85546875" style="1" hidden="1" customWidth="1"/>
    <col min="17" max="16384" width="11.42578125" style="1"/>
  </cols>
  <sheetData>
    <row r="1" spans="2:16" ht="16.5" customHeight="1" thickBot="1" x14ac:dyDescent="0.3"/>
    <row r="2" spans="2:16" ht="51" customHeight="1" thickBot="1" x14ac:dyDescent="0.3">
      <c r="E2" s="143" t="s">
        <v>94</v>
      </c>
      <c r="F2" s="144"/>
      <c r="G2" s="144"/>
      <c r="H2" s="144"/>
      <c r="I2" s="144"/>
      <c r="J2" s="144"/>
      <c r="K2" s="144"/>
      <c r="L2" s="144"/>
      <c r="M2" s="144"/>
      <c r="N2" s="145"/>
    </row>
    <row r="3" spans="2:16" ht="16.5" customHeight="1" thickBot="1" x14ac:dyDescent="0.3"/>
    <row r="4" spans="2:16" ht="27.75" customHeight="1" thickTop="1" x14ac:dyDescent="0.25">
      <c r="E4" s="65" t="s">
        <v>15</v>
      </c>
      <c r="F4" s="66"/>
      <c r="G4" s="66"/>
      <c r="H4" s="66"/>
      <c r="I4" s="66"/>
      <c r="J4" s="66"/>
      <c r="K4" s="66"/>
      <c r="L4" s="66"/>
      <c r="M4" s="66"/>
      <c r="N4" s="67"/>
    </row>
    <row r="5" spans="2:16" ht="27.75" customHeight="1" thickBot="1" x14ac:dyDescent="0.3">
      <c r="D5" s="10"/>
      <c r="E5" s="68"/>
      <c r="F5" s="69"/>
      <c r="G5" s="69"/>
      <c r="H5" s="69"/>
      <c r="I5" s="69"/>
      <c r="J5" s="69"/>
      <c r="K5" s="69"/>
      <c r="L5" s="69"/>
      <c r="M5" s="69"/>
      <c r="N5" s="70"/>
    </row>
    <row r="6" spans="2:16" ht="21" customHeight="1" thickTop="1" x14ac:dyDescent="0.25">
      <c r="N6" s="11"/>
    </row>
    <row r="7" spans="2:16" ht="25.5" customHeight="1" x14ac:dyDescent="0.25">
      <c r="B7" s="125" t="s">
        <v>14</v>
      </c>
      <c r="C7" s="58" t="s">
        <v>13</v>
      </c>
      <c r="D7" s="59"/>
      <c r="E7" s="142"/>
      <c r="F7" s="142"/>
      <c r="N7" s="1"/>
    </row>
    <row r="8" spans="2:16" ht="25.5" customHeight="1" x14ac:dyDescent="0.25">
      <c r="B8" s="126"/>
      <c r="C8" s="60" t="s">
        <v>12</v>
      </c>
      <c r="D8" s="61"/>
      <c r="E8" s="77" t="s">
        <v>65</v>
      </c>
      <c r="F8" s="77"/>
      <c r="N8" s="1"/>
    </row>
    <row r="9" spans="2:16" ht="25.5" customHeight="1" x14ac:dyDescent="0.25">
      <c r="B9" s="126"/>
      <c r="C9" s="114" t="s">
        <v>30</v>
      </c>
      <c r="D9" s="115"/>
      <c r="E9" s="141"/>
      <c r="F9" s="141"/>
      <c r="N9" s="1"/>
    </row>
    <row r="10" spans="2:16" ht="25.5" customHeight="1" x14ac:dyDescent="0.25">
      <c r="B10" s="127"/>
      <c r="C10" s="58" t="s">
        <v>16</v>
      </c>
      <c r="D10" s="59"/>
      <c r="E10" s="141"/>
      <c r="F10" s="141"/>
      <c r="N10" s="1"/>
    </row>
    <row r="11" spans="2:16" ht="21" customHeight="1" thickBot="1" x14ac:dyDescent="0.3"/>
    <row r="12" spans="2:16" ht="28.5" customHeight="1" thickBot="1" x14ac:dyDescent="0.3">
      <c r="B12" s="78" t="s">
        <v>17</v>
      </c>
      <c r="C12" s="128"/>
      <c r="D12" s="128"/>
      <c r="E12" s="79"/>
      <c r="F12" s="78" t="s">
        <v>18</v>
      </c>
      <c r="G12" s="79"/>
      <c r="H12" s="120" t="s">
        <v>19</v>
      </c>
      <c r="I12" s="121"/>
      <c r="J12" s="121"/>
      <c r="K12" s="121"/>
      <c r="L12" s="122"/>
      <c r="M12" s="71" t="s">
        <v>47</v>
      </c>
      <c r="N12" s="72"/>
    </row>
    <row r="13" spans="2:16" ht="15.75" customHeight="1" x14ac:dyDescent="0.25">
      <c r="B13" s="80"/>
      <c r="C13" s="129"/>
      <c r="D13" s="129"/>
      <c r="E13" s="81"/>
      <c r="F13" s="80"/>
      <c r="G13" s="81"/>
      <c r="H13" s="123" t="s">
        <v>31</v>
      </c>
      <c r="I13" s="21">
        <v>0</v>
      </c>
      <c r="J13" s="14" t="s">
        <v>20</v>
      </c>
      <c r="K13" s="7" t="s">
        <v>21</v>
      </c>
      <c r="L13" s="8" t="s">
        <v>22</v>
      </c>
      <c r="M13" s="73"/>
      <c r="N13" s="74"/>
    </row>
    <row r="14" spans="2:16" ht="25.5" customHeight="1" thickBot="1" x14ac:dyDescent="0.3">
      <c r="B14" s="82"/>
      <c r="C14" s="130"/>
      <c r="D14" s="130"/>
      <c r="E14" s="83"/>
      <c r="F14" s="82"/>
      <c r="G14" s="83"/>
      <c r="H14" s="124"/>
      <c r="I14" s="22" t="s">
        <v>23</v>
      </c>
      <c r="J14" s="15" t="s">
        <v>24</v>
      </c>
      <c r="K14" s="6" t="s">
        <v>25</v>
      </c>
      <c r="L14" s="5" t="s">
        <v>26</v>
      </c>
      <c r="M14" s="75"/>
      <c r="N14" s="76"/>
    </row>
    <row r="15" spans="2:16" ht="24.95" customHeight="1" x14ac:dyDescent="0.25">
      <c r="B15" s="84" t="s">
        <v>0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16"/>
      <c r="N15" s="24">
        <f>SUM(N16:N25)</f>
        <v>53</v>
      </c>
      <c r="P15" s="20" t="s">
        <v>29</v>
      </c>
    </row>
    <row r="16" spans="2:16" ht="18.75" customHeight="1" x14ac:dyDescent="0.25">
      <c r="B16" s="89" t="s">
        <v>8</v>
      </c>
      <c r="C16" s="99" t="s">
        <v>1</v>
      </c>
      <c r="D16" s="101"/>
      <c r="E16" s="100"/>
      <c r="F16" s="99" t="s">
        <v>66</v>
      </c>
      <c r="G16" s="100"/>
      <c r="H16" s="32" t="s">
        <v>35</v>
      </c>
      <c r="I16" s="34"/>
      <c r="J16" s="35"/>
      <c r="K16" s="35"/>
      <c r="L16" s="35"/>
      <c r="M16" s="9" t="str">
        <f>IF(COUNTBLANK(I16:L16)=3,"","&lt;")</f>
        <v>&lt;</v>
      </c>
      <c r="N16" s="26">
        <v>2</v>
      </c>
      <c r="P16" s="3">
        <f>IF(I16="x",0,IF(J16="x",1/3,IF(K16="x",2/3,IF(L16="x",1)))*N16)</f>
        <v>0</v>
      </c>
    </row>
    <row r="17" spans="2:16" ht="18.75" x14ac:dyDescent="0.25">
      <c r="B17" s="90"/>
      <c r="C17" s="93"/>
      <c r="D17" s="94"/>
      <c r="E17" s="95"/>
      <c r="F17" s="93"/>
      <c r="G17" s="95"/>
      <c r="H17" s="32" t="s">
        <v>36</v>
      </c>
      <c r="I17" s="34"/>
      <c r="J17" s="35"/>
      <c r="K17" s="35"/>
      <c r="L17" s="35"/>
      <c r="M17" s="9" t="str">
        <f t="shared" ref="M17:M21" si="0">IF(COUNTBLANK(I17:L17)=3,"","&lt;")</f>
        <v>&lt;</v>
      </c>
      <c r="N17" s="26">
        <v>4</v>
      </c>
      <c r="P17" s="3">
        <f t="shared" ref="P17:P21" si="1">IF(I17="x",0,IF(J17="x",1/3,IF(K17="x",2/3,IF(L17="x",1)))*N17)</f>
        <v>0</v>
      </c>
    </row>
    <row r="18" spans="2:16" ht="18.75" x14ac:dyDescent="0.25">
      <c r="B18" s="91"/>
      <c r="C18" s="96"/>
      <c r="D18" s="97"/>
      <c r="E18" s="98"/>
      <c r="F18" s="96"/>
      <c r="G18" s="98"/>
      <c r="H18" s="32" t="s">
        <v>37</v>
      </c>
      <c r="I18" s="34"/>
      <c r="J18" s="35"/>
      <c r="K18" s="35"/>
      <c r="L18" s="35"/>
      <c r="M18" s="9" t="str">
        <f t="shared" si="0"/>
        <v>&lt;</v>
      </c>
      <c r="N18" s="26">
        <v>9</v>
      </c>
      <c r="P18" s="3">
        <f t="shared" si="1"/>
        <v>0</v>
      </c>
    </row>
    <row r="19" spans="2:16" ht="18.75" x14ac:dyDescent="0.25">
      <c r="B19" s="89" t="s">
        <v>67</v>
      </c>
      <c r="C19" s="132" t="s">
        <v>2</v>
      </c>
      <c r="D19" s="133"/>
      <c r="E19" s="134"/>
      <c r="F19" s="99" t="s">
        <v>3</v>
      </c>
      <c r="G19" s="100"/>
      <c r="H19" s="32" t="s">
        <v>33</v>
      </c>
      <c r="I19" s="34"/>
      <c r="J19" s="35"/>
      <c r="K19" s="35"/>
      <c r="L19" s="35"/>
      <c r="M19" s="9" t="str">
        <f t="shared" si="0"/>
        <v>&lt;</v>
      </c>
      <c r="N19" s="26">
        <v>6</v>
      </c>
      <c r="P19" s="3">
        <f t="shared" si="1"/>
        <v>0</v>
      </c>
    </row>
    <row r="20" spans="2:16" ht="18.75" x14ac:dyDescent="0.25">
      <c r="B20" s="90"/>
      <c r="C20" s="135"/>
      <c r="D20" s="136"/>
      <c r="E20" s="137"/>
      <c r="F20" s="93"/>
      <c r="G20" s="95"/>
      <c r="H20" s="32" t="s">
        <v>32</v>
      </c>
      <c r="I20" s="34"/>
      <c r="J20" s="35"/>
      <c r="K20" s="35"/>
      <c r="L20" s="35"/>
      <c r="M20" s="9" t="str">
        <f t="shared" si="0"/>
        <v>&lt;</v>
      </c>
      <c r="N20" s="26">
        <v>4</v>
      </c>
      <c r="P20" s="3">
        <f t="shared" si="1"/>
        <v>0</v>
      </c>
    </row>
    <row r="21" spans="2:16" ht="18.75" x14ac:dyDescent="0.25">
      <c r="B21" s="90"/>
      <c r="C21" s="135"/>
      <c r="D21" s="136"/>
      <c r="E21" s="137"/>
      <c r="F21" s="93"/>
      <c r="G21" s="95"/>
      <c r="H21" s="32" t="s">
        <v>68</v>
      </c>
      <c r="I21" s="34"/>
      <c r="J21" s="35"/>
      <c r="K21" s="35"/>
      <c r="L21" s="35"/>
      <c r="M21" s="9" t="str">
        <f t="shared" si="0"/>
        <v>&lt;</v>
      </c>
      <c r="N21" s="26">
        <v>6</v>
      </c>
      <c r="P21" s="3">
        <f t="shared" si="1"/>
        <v>0</v>
      </c>
    </row>
    <row r="22" spans="2:16" ht="18.75" x14ac:dyDescent="0.25">
      <c r="B22" s="90"/>
      <c r="C22" s="135"/>
      <c r="D22" s="136"/>
      <c r="E22" s="137"/>
      <c r="F22" s="93"/>
      <c r="G22" s="95"/>
      <c r="H22" s="32" t="s">
        <v>69</v>
      </c>
      <c r="I22" s="36"/>
      <c r="J22" s="37"/>
      <c r="K22" s="37"/>
      <c r="L22" s="37"/>
      <c r="M22" s="9" t="str">
        <f t="shared" ref="M22:M25" si="2">IF(COUNTBLANK(I22:L22)=3,"","&lt;")</f>
        <v>&lt;</v>
      </c>
      <c r="N22" s="26">
        <v>6</v>
      </c>
      <c r="P22" s="3">
        <f t="shared" ref="P22:P39" si="3">IF(I22="x",0,IF(J22="x",1/3,IF(K22="x",2/3,IF(L22="x",1)))*N22)</f>
        <v>0</v>
      </c>
    </row>
    <row r="23" spans="2:16" ht="18.75" x14ac:dyDescent="0.25">
      <c r="B23" s="90"/>
      <c r="C23" s="135"/>
      <c r="D23" s="136"/>
      <c r="E23" s="137"/>
      <c r="F23" s="93"/>
      <c r="G23" s="95"/>
      <c r="H23" s="32" t="s">
        <v>70</v>
      </c>
      <c r="I23" s="36"/>
      <c r="J23" s="37"/>
      <c r="K23" s="37"/>
      <c r="L23" s="37"/>
      <c r="M23" s="9" t="str">
        <f t="shared" si="2"/>
        <v>&lt;</v>
      </c>
      <c r="N23" s="26">
        <v>6</v>
      </c>
      <c r="P23" s="3">
        <f t="shared" si="3"/>
        <v>0</v>
      </c>
    </row>
    <row r="24" spans="2:16" ht="18.75" x14ac:dyDescent="0.25">
      <c r="B24" s="90"/>
      <c r="C24" s="135"/>
      <c r="D24" s="136"/>
      <c r="E24" s="137"/>
      <c r="F24" s="93"/>
      <c r="G24" s="95"/>
      <c r="H24" s="32" t="s">
        <v>71</v>
      </c>
      <c r="I24" s="38"/>
      <c r="J24" s="39"/>
      <c r="K24" s="39"/>
      <c r="L24" s="39"/>
      <c r="M24" s="9" t="str">
        <f t="shared" ref="M24" si="4">IF(COUNTBLANK(I24:L24)=3,"","&lt;")</f>
        <v>&lt;</v>
      </c>
      <c r="N24" s="26">
        <v>6</v>
      </c>
      <c r="P24" s="3">
        <f t="shared" si="3"/>
        <v>0</v>
      </c>
    </row>
    <row r="25" spans="2:16" ht="18.75" x14ac:dyDescent="0.25">
      <c r="B25" s="91"/>
      <c r="C25" s="138"/>
      <c r="D25" s="139"/>
      <c r="E25" s="140"/>
      <c r="F25" s="96"/>
      <c r="G25" s="98"/>
      <c r="H25" s="32" t="s">
        <v>86</v>
      </c>
      <c r="I25" s="38"/>
      <c r="J25" s="39"/>
      <c r="K25" s="39"/>
      <c r="L25" s="39"/>
      <c r="M25" s="9" t="str">
        <f t="shared" si="2"/>
        <v>&lt;</v>
      </c>
      <c r="N25" s="26">
        <v>4</v>
      </c>
      <c r="P25" s="3">
        <f t="shared" si="3"/>
        <v>0</v>
      </c>
    </row>
    <row r="26" spans="2:16" ht="24.95" customHeight="1" x14ac:dyDescent="0.25">
      <c r="B26" s="86" t="s">
        <v>4</v>
      </c>
      <c r="C26" s="87"/>
      <c r="D26" s="87"/>
      <c r="E26" s="87"/>
      <c r="F26" s="87"/>
      <c r="G26" s="87"/>
      <c r="H26" s="88"/>
      <c r="I26" s="87"/>
      <c r="J26" s="87"/>
      <c r="K26" s="87"/>
      <c r="L26" s="87"/>
      <c r="M26" s="17"/>
      <c r="N26" s="25">
        <f>SUM(N27:N33)</f>
        <v>83</v>
      </c>
      <c r="P26" s="3"/>
    </row>
    <row r="27" spans="2:16" ht="18.75" x14ac:dyDescent="0.25">
      <c r="B27" s="89" t="s">
        <v>9</v>
      </c>
      <c r="C27" s="99" t="s">
        <v>5</v>
      </c>
      <c r="D27" s="101"/>
      <c r="E27" s="100"/>
      <c r="F27" s="131" t="s">
        <v>7</v>
      </c>
      <c r="G27" s="131"/>
      <c r="H27" s="32" t="s">
        <v>43</v>
      </c>
      <c r="I27" s="34"/>
      <c r="J27" s="35"/>
      <c r="K27" s="35"/>
      <c r="L27" s="35"/>
      <c r="M27" s="9" t="str">
        <f>IF(COUNTBLANK(I27:L27)=3,"","&lt;")</f>
        <v>&lt;</v>
      </c>
      <c r="N27" s="26">
        <v>4</v>
      </c>
      <c r="P27" s="3">
        <f t="shared" si="3"/>
        <v>0</v>
      </c>
    </row>
    <row r="28" spans="2:16" ht="18.75" x14ac:dyDescent="0.25">
      <c r="B28" s="90"/>
      <c r="C28" s="93"/>
      <c r="D28" s="94"/>
      <c r="E28" s="95"/>
      <c r="F28" s="131"/>
      <c r="G28" s="131"/>
      <c r="H28" s="32" t="s">
        <v>38</v>
      </c>
      <c r="I28" s="36"/>
      <c r="J28" s="37"/>
      <c r="K28" s="37"/>
      <c r="L28" s="37"/>
      <c r="M28" s="9" t="str">
        <f t="shared" ref="M28:M33" si="5">IF(COUNTBLANK(I28:L28)=3,"","&lt;")</f>
        <v>&lt;</v>
      </c>
      <c r="N28" s="26">
        <v>4</v>
      </c>
      <c r="P28" s="3">
        <f t="shared" si="3"/>
        <v>0</v>
      </c>
    </row>
    <row r="29" spans="2:16" ht="18.75" x14ac:dyDescent="0.25">
      <c r="B29" s="90"/>
      <c r="C29" s="93"/>
      <c r="D29" s="94"/>
      <c r="E29" s="95"/>
      <c r="F29" s="131"/>
      <c r="G29" s="131"/>
      <c r="H29" s="32" t="s">
        <v>39</v>
      </c>
      <c r="I29" s="36"/>
      <c r="J29" s="37"/>
      <c r="K29" s="37"/>
      <c r="L29" s="37"/>
      <c r="M29" s="9" t="str">
        <f t="shared" si="5"/>
        <v>&lt;</v>
      </c>
      <c r="N29" s="26">
        <v>4</v>
      </c>
      <c r="P29" s="3">
        <f t="shared" si="3"/>
        <v>0</v>
      </c>
    </row>
    <row r="30" spans="2:16" ht="18.75" x14ac:dyDescent="0.25">
      <c r="B30" s="90"/>
      <c r="C30" s="93"/>
      <c r="D30" s="94"/>
      <c r="E30" s="95"/>
      <c r="F30" s="99" t="s">
        <v>6</v>
      </c>
      <c r="G30" s="100"/>
      <c r="H30" s="32" t="s">
        <v>72</v>
      </c>
      <c r="I30" s="36"/>
      <c r="J30" s="37"/>
      <c r="K30" s="37"/>
      <c r="L30" s="37"/>
      <c r="M30" s="9" t="str">
        <f t="shared" si="5"/>
        <v>&lt;</v>
      </c>
      <c r="N30" s="26">
        <v>10</v>
      </c>
      <c r="P30" s="3">
        <f t="shared" si="3"/>
        <v>0</v>
      </c>
    </row>
    <row r="31" spans="2:16" ht="18.75" x14ac:dyDescent="0.25">
      <c r="B31" s="90"/>
      <c r="C31" s="93"/>
      <c r="D31" s="94"/>
      <c r="E31" s="95"/>
      <c r="F31" s="96"/>
      <c r="G31" s="98"/>
      <c r="H31" s="32" t="s">
        <v>73</v>
      </c>
      <c r="I31" s="36"/>
      <c r="J31" s="37"/>
      <c r="K31" s="37"/>
      <c r="L31" s="37"/>
      <c r="M31" s="9" t="str">
        <f t="shared" si="5"/>
        <v>&lt;</v>
      </c>
      <c r="N31" s="26">
        <v>12</v>
      </c>
      <c r="P31" s="3">
        <f t="shared" si="3"/>
        <v>0</v>
      </c>
    </row>
    <row r="32" spans="2:16" ht="24.95" customHeight="1" x14ac:dyDescent="0.25">
      <c r="B32" s="91"/>
      <c r="C32" s="96"/>
      <c r="D32" s="97"/>
      <c r="E32" s="98"/>
      <c r="F32" s="62" t="s">
        <v>76</v>
      </c>
      <c r="G32" s="64"/>
      <c r="H32" s="32" t="s">
        <v>74</v>
      </c>
      <c r="I32" s="36"/>
      <c r="J32" s="37"/>
      <c r="K32" s="37"/>
      <c r="L32" s="37"/>
      <c r="M32" s="9" t="str">
        <f t="shared" si="5"/>
        <v>&lt;</v>
      </c>
      <c r="N32" s="26">
        <v>21</v>
      </c>
      <c r="P32" s="3">
        <f t="shared" si="3"/>
        <v>0</v>
      </c>
    </row>
    <row r="33" spans="2:16" ht="39.950000000000003" customHeight="1" x14ac:dyDescent="0.25">
      <c r="B33" s="52" t="s">
        <v>78</v>
      </c>
      <c r="C33" s="62" t="s">
        <v>79</v>
      </c>
      <c r="D33" s="63"/>
      <c r="E33" s="64"/>
      <c r="F33" s="62" t="s">
        <v>77</v>
      </c>
      <c r="G33" s="64"/>
      <c r="H33" s="32" t="s">
        <v>75</v>
      </c>
      <c r="I33" s="36"/>
      <c r="J33" s="37"/>
      <c r="K33" s="37"/>
      <c r="L33" s="37"/>
      <c r="M33" s="9" t="str">
        <f t="shared" si="5"/>
        <v>&lt;</v>
      </c>
      <c r="N33" s="26">
        <v>28</v>
      </c>
      <c r="P33" s="3">
        <f t="shared" si="3"/>
        <v>0</v>
      </c>
    </row>
    <row r="34" spans="2:16" ht="24.95" customHeight="1" x14ac:dyDescent="0.25">
      <c r="B34" s="86" t="s">
        <v>84</v>
      </c>
      <c r="C34" s="87"/>
      <c r="D34" s="87"/>
      <c r="E34" s="87"/>
      <c r="F34" s="87"/>
      <c r="G34" s="87"/>
      <c r="H34" s="88"/>
      <c r="I34" s="87"/>
      <c r="J34" s="87"/>
      <c r="K34" s="87"/>
      <c r="L34" s="87"/>
      <c r="M34" s="17"/>
      <c r="N34" s="25">
        <f>SUM(N35:N39)</f>
        <v>24</v>
      </c>
      <c r="P34" s="3"/>
    </row>
    <row r="35" spans="2:16" ht="24.95" customHeight="1" x14ac:dyDescent="0.25">
      <c r="B35" s="92" t="s">
        <v>10</v>
      </c>
      <c r="C35" s="99" t="s">
        <v>81</v>
      </c>
      <c r="D35" s="101"/>
      <c r="E35" s="100"/>
      <c r="F35" s="131" t="s">
        <v>82</v>
      </c>
      <c r="G35" s="131"/>
      <c r="H35" s="32" t="s">
        <v>40</v>
      </c>
      <c r="I35" s="36"/>
      <c r="J35" s="37"/>
      <c r="K35" s="37"/>
      <c r="L35" s="37"/>
      <c r="M35" s="9" t="str">
        <f>IF(COUNTBLANK(I35:L35)=3,"","&lt;")</f>
        <v>&lt;</v>
      </c>
      <c r="N35" s="26">
        <v>6</v>
      </c>
      <c r="P35" s="3">
        <f t="shared" si="3"/>
        <v>0</v>
      </c>
    </row>
    <row r="36" spans="2:16" ht="18.75" x14ac:dyDescent="0.25">
      <c r="B36" s="92"/>
      <c r="C36" s="93"/>
      <c r="D36" s="94"/>
      <c r="E36" s="95"/>
      <c r="F36" s="99" t="s">
        <v>83</v>
      </c>
      <c r="G36" s="100"/>
      <c r="H36" s="32" t="s">
        <v>44</v>
      </c>
      <c r="I36" s="36"/>
      <c r="J36" s="37"/>
      <c r="K36" s="37"/>
      <c r="L36" s="37"/>
      <c r="M36" s="9" t="str">
        <f t="shared" ref="M36:M39" si="6">IF(COUNTBLANK(I36:L36)=3,"","&lt;")</f>
        <v>&lt;</v>
      </c>
      <c r="N36" s="26">
        <v>5</v>
      </c>
      <c r="P36" s="3">
        <f t="shared" si="3"/>
        <v>0</v>
      </c>
    </row>
    <row r="37" spans="2:16" ht="18.75" x14ac:dyDescent="0.25">
      <c r="B37" s="92"/>
      <c r="C37" s="93"/>
      <c r="D37" s="94"/>
      <c r="E37" s="95"/>
      <c r="F37" s="93"/>
      <c r="G37" s="95"/>
      <c r="H37" s="32" t="s">
        <v>42</v>
      </c>
      <c r="I37" s="36"/>
      <c r="J37" s="37"/>
      <c r="K37" s="37"/>
      <c r="L37" s="37"/>
      <c r="M37" s="9" t="str">
        <f t="shared" si="6"/>
        <v>&lt;</v>
      </c>
      <c r="N37" s="26">
        <v>4</v>
      </c>
      <c r="P37" s="3">
        <f t="shared" si="3"/>
        <v>0</v>
      </c>
    </row>
    <row r="38" spans="2:16" ht="18.75" x14ac:dyDescent="0.25">
      <c r="B38" s="92"/>
      <c r="C38" s="96"/>
      <c r="D38" s="97"/>
      <c r="E38" s="98"/>
      <c r="F38" s="96"/>
      <c r="G38" s="98"/>
      <c r="H38" s="32" t="s">
        <v>34</v>
      </c>
      <c r="I38" s="36"/>
      <c r="J38" s="37"/>
      <c r="K38" s="37"/>
      <c r="L38" s="37"/>
      <c r="M38" s="9" t="str">
        <f t="shared" si="6"/>
        <v>&lt;</v>
      </c>
      <c r="N38" s="26">
        <v>6</v>
      </c>
      <c r="P38" s="3">
        <f t="shared" si="3"/>
        <v>0</v>
      </c>
    </row>
    <row r="39" spans="2:16" ht="24.95" customHeight="1" x14ac:dyDescent="0.25">
      <c r="B39" s="23" t="s">
        <v>11</v>
      </c>
      <c r="C39" s="62" t="s">
        <v>80</v>
      </c>
      <c r="D39" s="63"/>
      <c r="E39" s="64"/>
      <c r="F39" s="131" t="s">
        <v>85</v>
      </c>
      <c r="G39" s="131"/>
      <c r="H39" s="32" t="s">
        <v>41</v>
      </c>
      <c r="I39" s="36"/>
      <c r="J39" s="37"/>
      <c r="K39" s="37"/>
      <c r="L39" s="37"/>
      <c r="M39" s="9" t="str">
        <f t="shared" si="6"/>
        <v>&lt;</v>
      </c>
      <c r="N39" s="26">
        <v>3</v>
      </c>
      <c r="P39" s="3">
        <f t="shared" si="3"/>
        <v>0</v>
      </c>
    </row>
    <row r="40" spans="2:16" ht="21" customHeight="1" thickBot="1" x14ac:dyDescent="0.3">
      <c r="B40" s="11"/>
      <c r="C40" s="12"/>
      <c r="D40" s="12"/>
      <c r="E40" s="12"/>
      <c r="F40" s="12"/>
      <c r="G40" s="12"/>
      <c r="H40" s="11"/>
      <c r="I40" s="11"/>
      <c r="J40" s="11"/>
      <c r="K40" s="11"/>
      <c r="L40" s="11"/>
      <c r="M40" s="18" t="str">
        <f>IF(COUNTBLANK(M16:M39)=24,"","!")</f>
        <v>!</v>
      </c>
      <c r="N40" s="11"/>
    </row>
    <row r="41" spans="2:16" ht="30" customHeight="1" thickBot="1" x14ac:dyDescent="0.3">
      <c r="B41" s="106" t="s">
        <v>88</v>
      </c>
      <c r="C41" s="107"/>
      <c r="D41" s="107"/>
      <c r="E41" s="108"/>
      <c r="G41" s="29" t="s">
        <v>45</v>
      </c>
      <c r="H41" s="11"/>
      <c r="K41" s="116" t="str">
        <f>IF(COUNTBLANK(M40)=1,SUM(P16:P39),"!")</f>
        <v>!</v>
      </c>
      <c r="L41" s="117"/>
      <c r="M41" s="19"/>
      <c r="N41" s="33">
        <f>SUM(N15,N26,N34)</f>
        <v>160</v>
      </c>
    </row>
    <row r="42" spans="2:16" ht="10.5" customHeight="1" thickBot="1" x14ac:dyDescent="0.3">
      <c r="B42" s="13"/>
      <c r="C42" s="13"/>
      <c r="D42" s="13"/>
      <c r="E42" s="13"/>
      <c r="F42" s="13"/>
      <c r="G42" s="13"/>
      <c r="H42" s="11"/>
      <c r="I42" s="11"/>
      <c r="J42" s="11"/>
      <c r="K42" s="31"/>
      <c r="L42" s="11"/>
      <c r="M42" s="2"/>
      <c r="N42" s="11"/>
    </row>
    <row r="43" spans="2:16" ht="30" customHeight="1" thickBot="1" x14ac:dyDescent="0.3">
      <c r="B43" s="102"/>
      <c r="C43" s="102"/>
      <c r="D43" s="102"/>
      <c r="E43" s="102"/>
      <c r="G43" s="29" t="s">
        <v>46</v>
      </c>
      <c r="H43" s="11"/>
      <c r="K43" s="118" t="str">
        <f>IF(K41="!","!",K41/N41*20)</f>
        <v>!</v>
      </c>
      <c r="L43" s="119"/>
      <c r="M43" s="2"/>
      <c r="N43" s="111" t="s">
        <v>28</v>
      </c>
    </row>
    <row r="44" spans="2:16" ht="10.5" customHeight="1" thickBot="1" x14ac:dyDescent="0.3">
      <c r="B44" s="13"/>
      <c r="C44" s="13"/>
      <c r="D44" s="13"/>
      <c r="E44" s="13"/>
      <c r="F44" s="13"/>
      <c r="G44" s="13"/>
      <c r="H44" s="11"/>
      <c r="I44" s="11"/>
      <c r="J44" s="11"/>
      <c r="K44" s="11"/>
      <c r="L44" s="27"/>
      <c r="M44" s="2"/>
      <c r="N44" s="112"/>
    </row>
    <row r="45" spans="2:16" ht="30" customHeight="1" thickBot="1" x14ac:dyDescent="0.3">
      <c r="B45" s="102"/>
      <c r="C45" s="102"/>
      <c r="D45" s="102"/>
      <c r="E45" s="102"/>
      <c r="G45" s="28" t="s">
        <v>27</v>
      </c>
      <c r="H45" s="11"/>
      <c r="K45" s="109"/>
      <c r="L45" s="110"/>
      <c r="M45" s="2"/>
      <c r="N45" s="113"/>
    </row>
    <row r="46" spans="2:16" ht="10.5" customHeight="1" x14ac:dyDescent="0.25">
      <c r="B46" s="11"/>
      <c r="C46" s="12"/>
      <c r="D46" s="12"/>
      <c r="E46" s="12"/>
      <c r="F46" s="12"/>
      <c r="G46" s="12"/>
      <c r="H46" s="11"/>
      <c r="I46" s="11"/>
      <c r="J46" s="11"/>
      <c r="K46" s="11"/>
      <c r="L46" s="11"/>
      <c r="M46" s="2"/>
      <c r="N46" s="11"/>
    </row>
    <row r="47" spans="2:16" ht="30" customHeight="1" x14ac:dyDescent="0.25">
      <c r="B47" s="102"/>
      <c r="C47" s="102"/>
      <c r="D47" s="102"/>
      <c r="E47" s="102"/>
      <c r="F47" s="12"/>
      <c r="G47" s="103" t="s">
        <v>87</v>
      </c>
      <c r="H47" s="104"/>
      <c r="I47" s="104"/>
      <c r="J47" s="104"/>
      <c r="K47" s="104"/>
      <c r="L47" s="105"/>
      <c r="M47" s="30"/>
      <c r="N47" s="30"/>
    </row>
    <row r="48" spans="2:16" ht="10.5" customHeight="1" x14ac:dyDescent="0.25">
      <c r="B48" s="11"/>
      <c r="C48" s="12"/>
      <c r="D48" s="12"/>
      <c r="E48" s="12"/>
      <c r="F48" s="12"/>
      <c r="G48" s="12"/>
      <c r="H48" s="11"/>
      <c r="I48" s="11"/>
      <c r="J48" s="11"/>
      <c r="K48" s="11"/>
      <c r="L48" s="11"/>
      <c r="M48" s="2"/>
      <c r="N48" s="11"/>
    </row>
    <row r="49" spans="2:14" ht="21" customHeight="1" x14ac:dyDescent="0.25">
      <c r="B49" s="11"/>
      <c r="C49" s="12"/>
      <c r="D49" s="12"/>
      <c r="E49" s="12"/>
      <c r="F49" s="12"/>
      <c r="G49" s="11"/>
      <c r="H49" s="11"/>
      <c r="I49" s="11"/>
      <c r="J49" s="11"/>
      <c r="K49" s="11"/>
      <c r="L49" s="11"/>
      <c r="M49" s="2"/>
      <c r="N49" s="11"/>
    </row>
    <row r="50" spans="2:14" ht="43.5" customHeight="1" x14ac:dyDescent="0.25">
      <c r="B50" s="11"/>
      <c r="C50" s="12"/>
      <c r="D50" s="12"/>
      <c r="E50" s="12"/>
      <c r="F50" s="12"/>
      <c r="G50" s="11"/>
      <c r="H50" s="11"/>
      <c r="I50" s="11"/>
      <c r="J50" s="11"/>
      <c r="K50" s="11"/>
      <c r="L50" s="11"/>
      <c r="M50" s="2"/>
      <c r="N50" s="11"/>
    </row>
    <row r="51" spans="2:14" ht="43.5" customHeight="1" x14ac:dyDescent="0.25">
      <c r="B51" s="11"/>
      <c r="C51" s="12"/>
      <c r="D51" s="12"/>
      <c r="E51" s="12"/>
      <c r="F51" s="12"/>
      <c r="G51" s="11"/>
      <c r="H51" s="11"/>
      <c r="I51" s="11"/>
      <c r="J51" s="11"/>
      <c r="K51" s="11"/>
      <c r="L51" s="11"/>
      <c r="M51" s="2"/>
      <c r="N51" s="11"/>
    </row>
    <row r="52" spans="2:14" ht="43.5" customHeight="1" x14ac:dyDescent="0.25">
      <c r="B52" s="11"/>
      <c r="C52" s="12"/>
      <c r="D52" s="12"/>
      <c r="E52" s="12"/>
      <c r="F52" s="12"/>
      <c r="G52" s="11"/>
      <c r="H52" s="11"/>
      <c r="I52" s="11"/>
      <c r="J52" s="11"/>
      <c r="K52" s="11"/>
      <c r="L52" s="11"/>
      <c r="M52" s="2"/>
      <c r="N52" s="11"/>
    </row>
    <row r="53" spans="2:14" ht="43.5" customHeight="1" x14ac:dyDescent="0.25">
      <c r="F53" s="12"/>
      <c r="G53" s="11"/>
      <c r="H53" s="11"/>
      <c r="I53" s="11"/>
      <c r="J53" s="11"/>
      <c r="K53" s="11"/>
      <c r="L53" s="11"/>
      <c r="M53" s="2"/>
      <c r="N53" s="11"/>
    </row>
    <row r="54" spans="2:14" ht="21" customHeight="1" x14ac:dyDescent="0.25">
      <c r="F54" s="12"/>
      <c r="G54" s="12"/>
      <c r="H54" s="11"/>
      <c r="I54" s="11"/>
      <c r="J54" s="11"/>
      <c r="K54" s="11"/>
      <c r="L54" s="11"/>
      <c r="M54" s="2"/>
      <c r="N54" s="11"/>
    </row>
    <row r="55" spans="2:14" ht="21" customHeight="1" x14ac:dyDescent="0.25">
      <c r="F55" s="12"/>
      <c r="G55" s="12"/>
      <c r="H55" s="11"/>
      <c r="I55" s="11"/>
      <c r="J55" s="11"/>
      <c r="K55" s="11"/>
      <c r="L55" s="11"/>
      <c r="M55" s="2"/>
      <c r="N55" s="11"/>
    </row>
    <row r="56" spans="2:14" ht="21" customHeight="1" x14ac:dyDescent="0.25">
      <c r="F56" s="12"/>
      <c r="G56" s="12"/>
      <c r="H56" s="11"/>
      <c r="I56" s="11"/>
      <c r="J56" s="11"/>
      <c r="K56" s="11"/>
      <c r="L56" s="11"/>
      <c r="M56" s="2"/>
      <c r="N56" s="11"/>
    </row>
    <row r="57" spans="2:14" ht="21" customHeight="1" x14ac:dyDescent="0.25">
      <c r="F57" s="12"/>
      <c r="G57" s="12"/>
      <c r="H57" s="11"/>
      <c r="I57" s="11"/>
      <c r="J57" s="11"/>
      <c r="K57" s="11"/>
      <c r="L57" s="11"/>
      <c r="M57" s="2"/>
      <c r="N57" s="11"/>
    </row>
    <row r="58" spans="2:14" ht="21" customHeight="1" x14ac:dyDescent="0.25">
      <c r="F58" s="12"/>
      <c r="G58" s="12"/>
      <c r="H58" s="11"/>
      <c r="I58" s="11"/>
      <c r="J58" s="11"/>
      <c r="K58" s="11"/>
      <c r="L58" s="11"/>
      <c r="M58" s="2"/>
      <c r="N58" s="11"/>
    </row>
    <row r="59" spans="2:14" ht="21" customHeight="1" x14ac:dyDescent="0.25">
      <c r="F59" s="12"/>
      <c r="G59" s="12"/>
      <c r="H59" s="11"/>
      <c r="I59" s="11"/>
      <c r="J59" s="11"/>
      <c r="K59" s="11"/>
      <c r="L59" s="11"/>
      <c r="M59" s="2"/>
      <c r="N59" s="11"/>
    </row>
  </sheetData>
  <protectedRanges>
    <protectedRange sqref="E7:F7 E9:F10 I16:L25 K45:L45 B43:E43 B45:E45 B47:E47 I27:L33 I35:L39" name="Plage2"/>
  </protectedRanges>
  <mergeCells count="47">
    <mergeCell ref="F36:G38"/>
    <mergeCell ref="B27:B32"/>
    <mergeCell ref="F33:G33"/>
    <mergeCell ref="C33:E33"/>
    <mergeCell ref="F35:G35"/>
    <mergeCell ref="E2:N2"/>
    <mergeCell ref="N43:N45"/>
    <mergeCell ref="C10:D10"/>
    <mergeCell ref="C9:D9"/>
    <mergeCell ref="E9:F9"/>
    <mergeCell ref="E10:F10"/>
    <mergeCell ref="K41:L41"/>
    <mergeCell ref="K43:L43"/>
    <mergeCell ref="H12:L12"/>
    <mergeCell ref="H13:H14"/>
    <mergeCell ref="B34:L34"/>
    <mergeCell ref="B7:B10"/>
    <mergeCell ref="B12:E14"/>
    <mergeCell ref="B47:E47"/>
    <mergeCell ref="G47:L47"/>
    <mergeCell ref="C39:E39"/>
    <mergeCell ref="B41:E41"/>
    <mergeCell ref="B45:E45"/>
    <mergeCell ref="B43:E43"/>
    <mergeCell ref="K45:L45"/>
    <mergeCell ref="F39:G39"/>
    <mergeCell ref="B26:L26"/>
    <mergeCell ref="B35:B38"/>
    <mergeCell ref="C35:E38"/>
    <mergeCell ref="B19:B25"/>
    <mergeCell ref="C19:E25"/>
    <mergeCell ref="F19:G25"/>
    <mergeCell ref="F27:G29"/>
    <mergeCell ref="F30:G31"/>
    <mergeCell ref="F32:G32"/>
    <mergeCell ref="C27:E32"/>
    <mergeCell ref="C7:D7"/>
    <mergeCell ref="C8:D8"/>
    <mergeCell ref="E4:N5"/>
    <mergeCell ref="M12:N14"/>
    <mergeCell ref="E8:F8"/>
    <mergeCell ref="E7:F7"/>
    <mergeCell ref="F12:G14"/>
    <mergeCell ref="B15:L15"/>
    <mergeCell ref="B16:B18"/>
    <mergeCell ref="C16:E18"/>
    <mergeCell ref="F16:G18"/>
  </mergeCells>
  <conditionalFormatting sqref="M27:M33 M35:M39 M16:M25">
    <cfRule type="containsText" dxfId="2" priority="14" operator="containsText" text="&lt;">
      <formula>NOT(ISERROR(SEARCH("&lt;",M16)))</formula>
    </cfRule>
  </conditionalFormatting>
  <conditionalFormatting sqref="J43 K41">
    <cfRule type="cellIs" dxfId="1" priority="11" operator="equal">
      <formula>"!"</formula>
    </cfRule>
  </conditionalFormatting>
  <conditionalFormatting sqref="K43:L43">
    <cfRule type="containsText" dxfId="0" priority="1" operator="containsText" text="!">
      <formula>NOT(ISERROR(SEARCH("!",K43)))</formula>
    </cfRule>
  </conditionalFormatting>
  <pageMargins left="0.51181102362204722" right="0.51181102362204722" top="0.39370078740157483" bottom="0.3937007874015748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Notice</vt:lpstr>
      <vt:lpstr>Evaluation EP1</vt:lpstr>
      <vt:lpstr>'Evaluation EP1'!Zone_d_impression</vt:lpstr>
      <vt:lpstr>Notice!Zone_d_impression</vt:lpstr>
    </vt:vector>
  </TitlesOfParts>
  <Company>Académie d'Orléans-Tours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MONTOUT</dc:creator>
  <cp:lastModifiedBy>Lionel LESCARRET</cp:lastModifiedBy>
  <cp:lastPrinted>2020-11-22T18:27:06Z</cp:lastPrinted>
  <dcterms:created xsi:type="dcterms:W3CDTF">2020-04-09T10:37:36Z</dcterms:created>
  <dcterms:modified xsi:type="dcterms:W3CDTF">2020-11-22T18:42:52Z</dcterms:modified>
</cp:coreProperties>
</file>