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15" yWindow="1500" windowWidth="15600" windowHeight="92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T8" i="1"/>
  <c r="S8"/>
  <c r="R23"/>
  <c r="M9"/>
  <c r="M8"/>
  <c r="N8" s="1"/>
  <c r="L8"/>
  <c r="P17" l="1"/>
  <c r="P16"/>
  <c r="Q16" s="1"/>
  <c r="O16"/>
  <c r="P13"/>
  <c r="P12"/>
  <c r="O12"/>
  <c r="Q12"/>
  <c r="M17"/>
  <c r="N16"/>
  <c r="M16"/>
  <c r="L16"/>
  <c r="M13"/>
  <c r="M12"/>
  <c r="N12" s="1"/>
  <c r="L12"/>
  <c r="L10"/>
  <c r="M10"/>
  <c r="N10" s="1"/>
  <c r="M11"/>
  <c r="M19" l="1"/>
  <c r="M18"/>
  <c r="L18"/>
  <c r="J17"/>
  <c r="J16"/>
  <c r="J19"/>
  <c r="J15"/>
  <c r="J13"/>
  <c r="J9"/>
  <c r="J18"/>
  <c r="J14"/>
  <c r="J12"/>
  <c r="J8"/>
  <c r="I14"/>
  <c r="I18"/>
  <c r="I8"/>
  <c r="K8" l="1"/>
  <c r="R8" s="1"/>
  <c r="N18"/>
  <c r="K18"/>
  <c r="K14"/>
  <c r="R14" s="1"/>
  <c r="K12"/>
  <c r="K16"/>
  <c r="O22"/>
  <c r="O23" s="1"/>
  <c r="P22"/>
  <c r="P23" s="1"/>
  <c r="L22"/>
  <c r="L23" s="1"/>
  <c r="I22"/>
  <c r="I23" s="1"/>
  <c r="R18" l="1"/>
  <c r="R10"/>
  <c r="R16"/>
  <c r="R12"/>
  <c r="M22"/>
  <c r="M23" s="1"/>
  <c r="J22"/>
  <c r="J23" l="1"/>
</calcChain>
</file>

<file path=xl/sharedStrings.xml><?xml version="1.0" encoding="utf-8"?>
<sst xmlns="http://schemas.openxmlformats.org/spreadsheetml/2006/main" count="47" uniqueCount="23">
  <si>
    <t>Ph10</t>
  </si>
  <si>
    <t>Ph20</t>
  </si>
  <si>
    <t>Ph30</t>
  </si>
  <si>
    <t>FAO</t>
  </si>
  <si>
    <t>Usinage</t>
  </si>
  <si>
    <t>Test Professeur</t>
  </si>
  <si>
    <t>Temps estimé Candidat</t>
  </si>
  <si>
    <t>Evaluation des temps pour validation du planning</t>
  </si>
  <si>
    <t>Les temps indiqués sont en minute</t>
  </si>
  <si>
    <t>Prépa</t>
  </si>
  <si>
    <t>Coefficient :</t>
  </si>
  <si>
    <t>Nombre</t>
  </si>
  <si>
    <t>Total Mach.</t>
  </si>
  <si>
    <t>TOTAL en min.</t>
  </si>
  <si>
    <t>TOTAL en heure</t>
  </si>
  <si>
    <t>Pièce</t>
  </si>
  <si>
    <t>Temps sur Machine</t>
  </si>
  <si>
    <t>1-Cellule</t>
  </si>
  <si>
    <t>3-Tronçon AR</t>
  </si>
  <si>
    <t>7-Berceau</t>
  </si>
  <si>
    <t>8-Voilures D&amp;G</t>
  </si>
  <si>
    <t>13 Réacteur Ext</t>
  </si>
  <si>
    <t>12 Réacteur int</t>
  </si>
</sst>
</file>

<file path=xl/styles.xml><?xml version="1.0" encoding="utf-8"?>
<styleSheet xmlns="http://schemas.openxmlformats.org/spreadsheetml/2006/main">
  <numFmts count="1">
    <numFmt numFmtId="164" formatCode="h:mm;@"/>
  </numFmts>
  <fonts count="1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B050"/>
      <name val="Times New Roman"/>
      <family val="1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4"/>
      <color rgb="FF00B050"/>
      <name val="Times New Roman"/>
      <family val="1"/>
    </font>
    <font>
      <b/>
      <i/>
      <sz val="16"/>
      <color theme="4" tint="-0.249977111117893"/>
      <name val="Times New Roman"/>
      <family val="1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450666829432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8" fillId="0" borderId="27" xfId="0" applyNumberFormat="1" applyFont="1" applyBorder="1" applyAlignment="1">
      <alignment horizontal="center" vertical="center"/>
    </xf>
    <xf numFmtId="164" fontId="10" fillId="0" borderId="34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3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1" fillId="0" borderId="20" xfId="0" applyFont="1" applyBorder="1" applyAlignment="1">
      <alignment horizontal="center" vertical="center" textRotation="90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 textRotation="90"/>
    </xf>
    <xf numFmtId="164" fontId="11" fillId="0" borderId="6" xfId="0" applyNumberFormat="1" applyFont="1" applyBorder="1" applyAlignment="1">
      <alignment horizontal="center" vertical="center" textRotation="90"/>
    </xf>
    <xf numFmtId="164" fontId="11" fillId="0" borderId="9" xfId="0" applyNumberFormat="1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 textRotation="90"/>
    </xf>
    <xf numFmtId="164" fontId="11" fillId="0" borderId="23" xfId="0" applyNumberFormat="1" applyFont="1" applyBorder="1" applyAlignment="1">
      <alignment horizontal="center" vertical="center" textRotation="90"/>
    </xf>
    <xf numFmtId="164" fontId="11" fillId="0" borderId="20" xfId="0" applyNumberFormat="1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topLeftCell="A4" zoomScale="85" zoomScaleNormal="85" workbookViewId="0">
      <selection activeCell="S8" sqref="S8:S21"/>
    </sheetView>
  </sheetViews>
  <sheetFormatPr baseColWidth="10" defaultRowHeight="15.75"/>
  <cols>
    <col min="1" max="1" width="18.7109375" style="1" customWidth="1"/>
    <col min="2" max="2" width="4.28515625" style="1" customWidth="1"/>
    <col min="3" max="17" width="7.7109375" style="1" customWidth="1"/>
    <col min="18" max="18" width="11.42578125" style="1" customWidth="1"/>
    <col min="19" max="19" width="4.85546875" style="1" customWidth="1"/>
    <col min="20" max="20" width="5.85546875" style="1" bestFit="1" customWidth="1"/>
    <col min="21" max="16384" width="11.42578125" style="1"/>
  </cols>
  <sheetData>
    <row r="1" spans="1:20" ht="22.5">
      <c r="A1" s="39" t="s">
        <v>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20" ht="23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20" ht="16.5" thickBot="1"/>
    <row r="4" spans="1:20" ht="16.5" thickBot="1">
      <c r="A4" s="79" t="s">
        <v>15</v>
      </c>
      <c r="B4" s="58" t="s">
        <v>11</v>
      </c>
      <c r="C4" s="108" t="s">
        <v>5</v>
      </c>
      <c r="D4" s="109"/>
      <c r="E4" s="109"/>
      <c r="F4" s="109"/>
      <c r="G4" s="109"/>
      <c r="H4" s="110"/>
      <c r="I4" s="108" t="s">
        <v>6</v>
      </c>
      <c r="J4" s="109"/>
      <c r="K4" s="109"/>
      <c r="L4" s="109"/>
      <c r="M4" s="109"/>
      <c r="N4" s="109"/>
      <c r="O4" s="109"/>
      <c r="P4" s="109"/>
      <c r="Q4" s="110"/>
    </row>
    <row r="5" spans="1:20" ht="16.5" thickBot="1">
      <c r="A5" s="80"/>
      <c r="B5" s="59"/>
      <c r="C5" s="51" t="s">
        <v>0</v>
      </c>
      <c r="D5" s="53"/>
      <c r="E5" s="51" t="s">
        <v>1</v>
      </c>
      <c r="F5" s="53"/>
      <c r="G5" s="51" t="s">
        <v>2</v>
      </c>
      <c r="H5" s="53"/>
      <c r="I5" s="51" t="s">
        <v>0</v>
      </c>
      <c r="J5" s="52"/>
      <c r="K5" s="53"/>
      <c r="L5" s="51" t="s">
        <v>1</v>
      </c>
      <c r="M5" s="52"/>
      <c r="N5" s="53"/>
      <c r="O5" s="51" t="s">
        <v>2</v>
      </c>
      <c r="P5" s="52"/>
      <c r="Q5" s="53"/>
    </row>
    <row r="6" spans="1:20">
      <c r="A6" s="81"/>
      <c r="B6" s="59"/>
      <c r="C6" s="83" t="s">
        <v>3</v>
      </c>
      <c r="D6" s="23" t="s">
        <v>9</v>
      </c>
      <c r="E6" s="83" t="s">
        <v>3</v>
      </c>
      <c r="F6" s="23" t="s">
        <v>9</v>
      </c>
      <c r="G6" s="83" t="s">
        <v>3</v>
      </c>
      <c r="H6" s="23" t="s">
        <v>9</v>
      </c>
      <c r="I6" s="83" t="s">
        <v>3</v>
      </c>
      <c r="J6" s="21" t="s">
        <v>9</v>
      </c>
      <c r="K6" s="49" t="s">
        <v>12</v>
      </c>
      <c r="L6" s="83" t="s">
        <v>3</v>
      </c>
      <c r="M6" s="21" t="s">
        <v>9</v>
      </c>
      <c r="N6" s="49" t="s">
        <v>12</v>
      </c>
      <c r="O6" s="83" t="s">
        <v>3</v>
      </c>
      <c r="P6" s="21" t="s">
        <v>9</v>
      </c>
      <c r="Q6" s="49" t="s">
        <v>12</v>
      </c>
      <c r="R6" s="92" t="s">
        <v>16</v>
      </c>
      <c r="S6" s="93"/>
      <c r="T6" s="58" t="s">
        <v>3</v>
      </c>
    </row>
    <row r="7" spans="1:20" ht="16.5" thickBot="1">
      <c r="A7" s="82"/>
      <c r="B7" s="60"/>
      <c r="C7" s="84"/>
      <c r="D7" s="3" t="s">
        <v>4</v>
      </c>
      <c r="E7" s="84"/>
      <c r="F7" s="3" t="s">
        <v>4</v>
      </c>
      <c r="G7" s="84"/>
      <c r="H7" s="3" t="s">
        <v>4</v>
      </c>
      <c r="I7" s="84"/>
      <c r="J7" s="22" t="s">
        <v>4</v>
      </c>
      <c r="K7" s="50"/>
      <c r="L7" s="84"/>
      <c r="M7" s="22" t="s">
        <v>4</v>
      </c>
      <c r="N7" s="50"/>
      <c r="O7" s="84"/>
      <c r="P7" s="22" t="s">
        <v>4</v>
      </c>
      <c r="Q7" s="50"/>
      <c r="R7" s="94"/>
      <c r="S7" s="95"/>
      <c r="T7" s="60"/>
    </row>
    <row r="8" spans="1:20">
      <c r="A8" s="61" t="s">
        <v>22</v>
      </c>
      <c r="B8" s="111">
        <v>2</v>
      </c>
      <c r="C8" s="71">
        <v>15</v>
      </c>
      <c r="D8" s="112">
        <v>10</v>
      </c>
      <c r="E8" s="114">
        <v>15</v>
      </c>
      <c r="F8" s="115">
        <v>10</v>
      </c>
      <c r="G8" s="102"/>
      <c r="H8" s="26"/>
      <c r="I8" s="71">
        <f>C8*$L$26</f>
        <v>30</v>
      </c>
      <c r="J8" s="25">
        <f>D8*$L$27</f>
        <v>25</v>
      </c>
      <c r="K8" s="97">
        <f>J8+J9</f>
        <v>65</v>
      </c>
      <c r="L8" s="71">
        <f>E8*$L$26</f>
        <v>30</v>
      </c>
      <c r="M8" s="25">
        <f>F8*$L$27</f>
        <v>25</v>
      </c>
      <c r="N8" s="97">
        <f>M8+M9</f>
        <v>65</v>
      </c>
      <c r="O8" s="102"/>
      <c r="P8" s="28"/>
      <c r="Q8" s="54"/>
      <c r="R8" s="85">
        <f>(K8+N8+Q8)/24/60</f>
        <v>9.0277777777777776E-2</v>
      </c>
      <c r="S8" s="89">
        <f>SUM(R8:R19)</f>
        <v>0.78472222222222232</v>
      </c>
      <c r="T8" s="120">
        <f>(I22+L22+O22)/24/60</f>
        <v>0.2638888888888889</v>
      </c>
    </row>
    <row r="9" spans="1:20">
      <c r="A9" s="62"/>
      <c r="B9" s="66"/>
      <c r="C9" s="55"/>
      <c r="D9" s="23">
        <v>20</v>
      </c>
      <c r="E9" s="116"/>
      <c r="F9" s="31">
        <v>20</v>
      </c>
      <c r="G9" s="70"/>
      <c r="H9" s="5"/>
      <c r="I9" s="55"/>
      <c r="J9" s="21">
        <f>D9*$L$28</f>
        <v>40</v>
      </c>
      <c r="K9" s="98"/>
      <c r="L9" s="55"/>
      <c r="M9" s="21">
        <f>F9*$L$28</f>
        <v>40</v>
      </c>
      <c r="N9" s="98"/>
      <c r="O9" s="70"/>
      <c r="P9" s="4"/>
      <c r="Q9" s="45"/>
      <c r="R9" s="86"/>
      <c r="S9" s="90"/>
      <c r="T9" s="121"/>
    </row>
    <row r="10" spans="1:20">
      <c r="A10" s="63" t="s">
        <v>18</v>
      </c>
      <c r="B10" s="68">
        <v>1</v>
      </c>
      <c r="C10" s="70"/>
      <c r="D10" s="27"/>
      <c r="E10" s="55">
        <v>0</v>
      </c>
      <c r="F10" s="113">
        <v>10</v>
      </c>
      <c r="G10" s="70"/>
      <c r="H10" s="27"/>
      <c r="I10" s="70"/>
      <c r="J10" s="29"/>
      <c r="K10" s="45"/>
      <c r="L10" s="55">
        <f>E10*$L$26</f>
        <v>0</v>
      </c>
      <c r="M10" s="24">
        <f>F10*$L$27</f>
        <v>25</v>
      </c>
      <c r="N10" s="98">
        <f>M10+M11</f>
        <v>85</v>
      </c>
      <c r="O10" s="70"/>
      <c r="P10" s="29"/>
      <c r="Q10" s="45"/>
      <c r="R10" s="87">
        <f>(K10+N10+Q10)/24/60</f>
        <v>5.9027777777777776E-2</v>
      </c>
      <c r="S10" s="90"/>
      <c r="T10" s="121"/>
    </row>
    <row r="11" spans="1:20">
      <c r="A11" s="64"/>
      <c r="B11" s="69"/>
      <c r="C11" s="70"/>
      <c r="D11" s="5"/>
      <c r="E11" s="55"/>
      <c r="F11" s="23">
        <v>30</v>
      </c>
      <c r="G11" s="70"/>
      <c r="H11" s="5"/>
      <c r="I11" s="70"/>
      <c r="J11" s="4"/>
      <c r="K11" s="45"/>
      <c r="L11" s="55"/>
      <c r="M11" s="21">
        <f>F11*$L$28</f>
        <v>60</v>
      </c>
      <c r="N11" s="98"/>
      <c r="O11" s="70"/>
      <c r="P11" s="4"/>
      <c r="Q11" s="45"/>
      <c r="R11" s="87"/>
      <c r="S11" s="90"/>
      <c r="T11" s="121"/>
    </row>
    <row r="12" spans="1:20">
      <c r="A12" s="67" t="s">
        <v>17</v>
      </c>
      <c r="B12" s="65">
        <v>1</v>
      </c>
      <c r="C12" s="70"/>
      <c r="D12" s="113">
        <v>15</v>
      </c>
      <c r="E12" s="116">
        <v>30</v>
      </c>
      <c r="F12" s="30">
        <v>15</v>
      </c>
      <c r="G12" s="116">
        <v>0</v>
      </c>
      <c r="H12" s="30">
        <v>10</v>
      </c>
      <c r="I12" s="70"/>
      <c r="J12" s="24">
        <f>D12*$L$27</f>
        <v>37.5</v>
      </c>
      <c r="K12" s="98">
        <f>J12+J13</f>
        <v>127.5</v>
      </c>
      <c r="L12" s="55">
        <f>E12*$L$26</f>
        <v>60</v>
      </c>
      <c r="M12" s="24">
        <f>F12*$L$27</f>
        <v>37.5</v>
      </c>
      <c r="N12" s="98">
        <f>M12+M13</f>
        <v>107.5</v>
      </c>
      <c r="O12" s="55">
        <f>G12*$L$26</f>
        <v>0</v>
      </c>
      <c r="P12" s="24">
        <f>H12*$L$27</f>
        <v>25</v>
      </c>
      <c r="Q12" s="98">
        <f>P12+P13</f>
        <v>65</v>
      </c>
      <c r="R12" s="86">
        <f>(K12+N12+Q12)/24/60</f>
        <v>0.20833333333333334</v>
      </c>
      <c r="S12" s="90"/>
      <c r="T12" s="121"/>
    </row>
    <row r="13" spans="1:20">
      <c r="A13" s="62"/>
      <c r="B13" s="66"/>
      <c r="C13" s="70"/>
      <c r="D13" s="23">
        <v>45</v>
      </c>
      <c r="E13" s="116"/>
      <c r="F13" s="31">
        <v>35</v>
      </c>
      <c r="G13" s="116"/>
      <c r="H13" s="31">
        <v>20</v>
      </c>
      <c r="I13" s="70"/>
      <c r="J13" s="21">
        <f>D13*$L$28</f>
        <v>90</v>
      </c>
      <c r="K13" s="98"/>
      <c r="L13" s="55"/>
      <c r="M13" s="21">
        <f>F13*$L$28</f>
        <v>70</v>
      </c>
      <c r="N13" s="98"/>
      <c r="O13" s="55"/>
      <c r="P13" s="21">
        <f>H13*$L$28</f>
        <v>40</v>
      </c>
      <c r="Q13" s="98"/>
      <c r="R13" s="86"/>
      <c r="S13" s="90"/>
      <c r="T13" s="121"/>
    </row>
    <row r="14" spans="1:20">
      <c r="A14" s="67" t="s">
        <v>21</v>
      </c>
      <c r="B14" s="65">
        <v>2</v>
      </c>
      <c r="C14" s="55">
        <v>20</v>
      </c>
      <c r="D14" s="113">
        <v>20</v>
      </c>
      <c r="E14" s="70"/>
      <c r="F14" s="27"/>
      <c r="G14" s="70"/>
      <c r="H14" s="27"/>
      <c r="I14" s="55">
        <f t="shared" ref="I14" si="0">C14*$L$26</f>
        <v>40</v>
      </c>
      <c r="J14" s="24">
        <f>D14*$L$27</f>
        <v>50</v>
      </c>
      <c r="K14" s="98">
        <f>J14+J15</f>
        <v>110</v>
      </c>
      <c r="L14" s="70"/>
      <c r="M14" s="29"/>
      <c r="N14" s="45"/>
      <c r="O14" s="70"/>
      <c r="P14" s="29"/>
      <c r="Q14" s="45"/>
      <c r="R14" s="86">
        <f>(K14+N14+Q14)/24/60</f>
        <v>7.6388888888888881E-2</v>
      </c>
      <c r="S14" s="90"/>
      <c r="T14" s="121"/>
    </row>
    <row r="15" spans="1:20">
      <c r="A15" s="62"/>
      <c r="B15" s="66"/>
      <c r="C15" s="55"/>
      <c r="D15" s="23">
        <v>30</v>
      </c>
      <c r="E15" s="70"/>
      <c r="F15" s="5"/>
      <c r="G15" s="70"/>
      <c r="H15" s="5"/>
      <c r="I15" s="55"/>
      <c r="J15" s="21">
        <f>D15*$L$28</f>
        <v>60</v>
      </c>
      <c r="K15" s="98"/>
      <c r="L15" s="70"/>
      <c r="M15" s="4"/>
      <c r="N15" s="45"/>
      <c r="O15" s="70"/>
      <c r="P15" s="4"/>
      <c r="Q15" s="45"/>
      <c r="R15" s="86"/>
      <c r="S15" s="90"/>
      <c r="T15" s="121"/>
    </row>
    <row r="16" spans="1:20">
      <c r="A16" s="63" t="s">
        <v>19</v>
      </c>
      <c r="B16" s="68">
        <v>2</v>
      </c>
      <c r="C16" s="70"/>
      <c r="D16" s="113">
        <v>20</v>
      </c>
      <c r="E16" s="116">
        <v>30</v>
      </c>
      <c r="F16" s="113">
        <v>10</v>
      </c>
      <c r="G16" s="116">
        <v>0</v>
      </c>
      <c r="H16" s="30">
        <v>10</v>
      </c>
      <c r="I16" s="70"/>
      <c r="J16" s="24">
        <f>D16*$L$27</f>
        <v>50</v>
      </c>
      <c r="K16" s="98">
        <f>J16+J17</f>
        <v>130</v>
      </c>
      <c r="L16" s="55">
        <f>E16*$L$26</f>
        <v>60</v>
      </c>
      <c r="M16" s="24">
        <f>F16*$L$27</f>
        <v>25</v>
      </c>
      <c r="N16" s="98">
        <f>M16+M17</f>
        <v>65</v>
      </c>
      <c r="O16" s="55">
        <f>G16*$L$26</f>
        <v>0</v>
      </c>
      <c r="P16" s="24">
        <f>H16*$L$27</f>
        <v>25</v>
      </c>
      <c r="Q16" s="98">
        <f>P16+P17</f>
        <v>65</v>
      </c>
      <c r="R16" s="87">
        <f>(K16+N16+Q16)/24/60</f>
        <v>0.18055555555555555</v>
      </c>
      <c r="S16" s="90"/>
      <c r="T16" s="121"/>
    </row>
    <row r="17" spans="1:22">
      <c r="A17" s="64"/>
      <c r="B17" s="69"/>
      <c r="C17" s="70"/>
      <c r="D17" s="23">
        <v>40</v>
      </c>
      <c r="E17" s="116"/>
      <c r="F17" s="23">
        <v>20</v>
      </c>
      <c r="G17" s="116"/>
      <c r="H17" s="31">
        <v>20</v>
      </c>
      <c r="I17" s="70"/>
      <c r="J17" s="21">
        <f>D17*$L$28</f>
        <v>80</v>
      </c>
      <c r="K17" s="98"/>
      <c r="L17" s="55"/>
      <c r="M17" s="21">
        <f>F17*$L$28</f>
        <v>40</v>
      </c>
      <c r="N17" s="98"/>
      <c r="O17" s="55"/>
      <c r="P17" s="21">
        <f>H17*$L$28</f>
        <v>40</v>
      </c>
      <c r="Q17" s="98"/>
      <c r="R17" s="87"/>
      <c r="S17" s="90"/>
      <c r="T17" s="121"/>
    </row>
    <row r="18" spans="1:22">
      <c r="A18" s="63" t="s">
        <v>20</v>
      </c>
      <c r="B18" s="68">
        <v>2</v>
      </c>
      <c r="C18" s="55">
        <v>60</v>
      </c>
      <c r="D18" s="113">
        <v>30</v>
      </c>
      <c r="E18" s="116">
        <v>20</v>
      </c>
      <c r="F18" s="30">
        <v>20</v>
      </c>
      <c r="G18" s="70"/>
      <c r="H18" s="27"/>
      <c r="I18" s="55">
        <f t="shared" ref="I18" si="1">C18*$L$26</f>
        <v>120</v>
      </c>
      <c r="J18" s="24">
        <f>D18*$L$27</f>
        <v>75</v>
      </c>
      <c r="K18" s="98">
        <f>J18+J19</f>
        <v>165</v>
      </c>
      <c r="L18" s="55">
        <f>E18*$L$26</f>
        <v>40</v>
      </c>
      <c r="M18" s="24">
        <f>F18*$L$27</f>
        <v>50</v>
      </c>
      <c r="N18" s="98">
        <f>M18+M19</f>
        <v>80</v>
      </c>
      <c r="O18" s="70"/>
      <c r="P18" s="29"/>
      <c r="Q18" s="12"/>
      <c r="R18" s="87">
        <f>(K18+N18+Q18)/24/60</f>
        <v>0.1701388888888889</v>
      </c>
      <c r="S18" s="90"/>
      <c r="T18" s="121"/>
    </row>
    <row r="19" spans="1:22" ht="16.5" thickBot="1">
      <c r="A19" s="64"/>
      <c r="B19" s="69"/>
      <c r="C19" s="56"/>
      <c r="D19" s="3">
        <v>45</v>
      </c>
      <c r="E19" s="117"/>
      <c r="F19" s="118">
        <v>15</v>
      </c>
      <c r="G19" s="103"/>
      <c r="H19" s="7"/>
      <c r="I19" s="56"/>
      <c r="J19" s="22">
        <f>D19*$L$28</f>
        <v>90</v>
      </c>
      <c r="K19" s="99"/>
      <c r="L19" s="56"/>
      <c r="M19" s="22">
        <f>F19*$L$28</f>
        <v>30</v>
      </c>
      <c r="N19" s="99"/>
      <c r="O19" s="103"/>
      <c r="P19" s="6"/>
      <c r="Q19" s="104"/>
      <c r="R19" s="87"/>
      <c r="S19" s="90"/>
      <c r="T19" s="122"/>
    </row>
    <row r="20" spans="1:22" hidden="1">
      <c r="A20" s="67"/>
      <c r="B20" s="67">
        <v>1</v>
      </c>
      <c r="C20" s="77"/>
      <c r="D20" s="19"/>
      <c r="E20" s="74"/>
      <c r="F20" s="20"/>
      <c r="G20" s="74"/>
      <c r="H20" s="119"/>
      <c r="I20" s="76"/>
      <c r="J20" s="19"/>
      <c r="K20" s="96"/>
      <c r="L20" s="73"/>
      <c r="M20" s="20"/>
      <c r="N20" s="100"/>
      <c r="O20" s="73"/>
      <c r="P20" s="20"/>
      <c r="Q20" s="101"/>
      <c r="R20" s="86"/>
      <c r="S20" s="90"/>
    </row>
    <row r="21" spans="1:22" ht="16.5" hidden="1" thickBot="1">
      <c r="A21" s="75"/>
      <c r="B21" s="75"/>
      <c r="C21" s="78"/>
      <c r="D21" s="2"/>
      <c r="E21" s="72"/>
      <c r="F21" s="6"/>
      <c r="G21" s="72"/>
      <c r="H21" s="7"/>
      <c r="I21" s="56"/>
      <c r="J21" s="2"/>
      <c r="K21" s="47"/>
      <c r="L21" s="57"/>
      <c r="M21" s="6"/>
      <c r="N21" s="48"/>
      <c r="O21" s="57"/>
      <c r="P21" s="6"/>
      <c r="Q21" s="46"/>
      <c r="R21" s="88"/>
      <c r="S21" s="91"/>
    </row>
    <row r="22" spans="1:22" ht="19.5" thickBot="1">
      <c r="A22" s="10" t="s">
        <v>8</v>
      </c>
      <c r="B22" s="13"/>
      <c r="C22" s="13"/>
      <c r="D22" s="13"/>
      <c r="E22" s="14"/>
      <c r="F22" s="40" t="s">
        <v>13</v>
      </c>
      <c r="G22" s="41"/>
      <c r="H22" s="42"/>
      <c r="I22" s="15">
        <f>SUM(I8:I21)</f>
        <v>190</v>
      </c>
      <c r="J22" s="106">
        <f>SUM(K8:K21)</f>
        <v>597.5</v>
      </c>
      <c r="K22" s="107"/>
      <c r="L22" s="15">
        <f>SUM(L8:L21)</f>
        <v>190</v>
      </c>
      <c r="M22" s="106">
        <f>SUM(N8:N21)</f>
        <v>402.5</v>
      </c>
      <c r="N22" s="107"/>
      <c r="O22" s="105">
        <f>SUM(O8:O21)</f>
        <v>0</v>
      </c>
      <c r="P22" s="43">
        <f>SUM(Q8:Q21)</f>
        <v>130</v>
      </c>
      <c r="Q22" s="44"/>
    </row>
    <row r="23" spans="1:22" ht="21.75" thickTop="1" thickBot="1">
      <c r="A23" s="11"/>
      <c r="B23" s="11"/>
      <c r="C23" s="11"/>
      <c r="D23" s="11"/>
      <c r="E23" s="11"/>
      <c r="F23" s="33" t="s">
        <v>14</v>
      </c>
      <c r="G23" s="34"/>
      <c r="H23" s="35"/>
      <c r="I23" s="17">
        <f>I22/24/60</f>
        <v>0.13194444444444445</v>
      </c>
      <c r="J23" s="36">
        <f>J22/24/60</f>
        <v>0.41493055555555552</v>
      </c>
      <c r="K23" s="37"/>
      <c r="L23" s="17">
        <f>L22/24/60</f>
        <v>0.13194444444444445</v>
      </c>
      <c r="M23" s="36">
        <f>M22/24/60</f>
        <v>0.2795138888888889</v>
      </c>
      <c r="N23" s="37"/>
      <c r="O23" s="17">
        <f>O22/24/60</f>
        <v>0</v>
      </c>
      <c r="P23" s="36">
        <f>P22/24/60</f>
        <v>9.0277777777777776E-2</v>
      </c>
      <c r="Q23" s="38"/>
      <c r="R23" s="18">
        <f>SUM(I22:P22)/24/60</f>
        <v>1.0486111111111112</v>
      </c>
    </row>
    <row r="24" spans="1:22">
      <c r="J24" s="16"/>
    </row>
    <row r="25" spans="1:22">
      <c r="I25" s="9" t="s">
        <v>10</v>
      </c>
      <c r="J25" s="9"/>
      <c r="K25" s="9"/>
      <c r="L25" s="9"/>
      <c r="U25" s="32"/>
      <c r="V25" s="32"/>
    </row>
    <row r="26" spans="1:22">
      <c r="I26" s="9"/>
      <c r="J26" s="1" t="s">
        <v>3</v>
      </c>
      <c r="L26" s="1">
        <v>2</v>
      </c>
    </row>
    <row r="27" spans="1:22">
      <c r="I27" s="9"/>
      <c r="J27" s="1" t="s">
        <v>9</v>
      </c>
      <c r="L27" s="1">
        <v>2.5</v>
      </c>
    </row>
    <row r="28" spans="1:22">
      <c r="I28" s="9"/>
      <c r="J28" s="1" t="s">
        <v>4</v>
      </c>
      <c r="L28" s="1">
        <v>2</v>
      </c>
    </row>
    <row r="29" spans="1:22">
      <c r="I29" s="9"/>
      <c r="J29" s="9"/>
      <c r="K29" s="9"/>
      <c r="L29" s="9"/>
    </row>
  </sheetData>
  <mergeCells count="116">
    <mergeCell ref="T6:T7"/>
    <mergeCell ref="T8:T19"/>
    <mergeCell ref="R8:R9"/>
    <mergeCell ref="R10:R11"/>
    <mergeCell ref="R12:R13"/>
    <mergeCell ref="R14:R15"/>
    <mergeCell ref="R16:R17"/>
    <mergeCell ref="R18:R19"/>
    <mergeCell ref="R20:R21"/>
    <mergeCell ref="S8:S21"/>
    <mergeCell ref="R6:S7"/>
    <mergeCell ref="A4:A7"/>
    <mergeCell ref="C6:C7"/>
    <mergeCell ref="E6:E7"/>
    <mergeCell ref="G6:G7"/>
    <mergeCell ref="I6:I7"/>
    <mergeCell ref="L6:L7"/>
    <mergeCell ref="O6:O7"/>
    <mergeCell ref="C4:H4"/>
    <mergeCell ref="C5:D5"/>
    <mergeCell ref="E5:F5"/>
    <mergeCell ref="G5:H5"/>
    <mergeCell ref="I5:K5"/>
    <mergeCell ref="L5:N5"/>
    <mergeCell ref="N6:N7"/>
    <mergeCell ref="K6:K7"/>
    <mergeCell ref="A20:A21"/>
    <mergeCell ref="C8:C9"/>
    <mergeCell ref="C10:C11"/>
    <mergeCell ref="C12:C13"/>
    <mergeCell ref="C14:C15"/>
    <mergeCell ref="C16:C17"/>
    <mergeCell ref="C18:C19"/>
    <mergeCell ref="C20:C21"/>
    <mergeCell ref="B20:B21"/>
    <mergeCell ref="A8:A9"/>
    <mergeCell ref="A10:A11"/>
    <mergeCell ref="A12:A13"/>
    <mergeCell ref="A14:A15"/>
    <mergeCell ref="A16:A17"/>
    <mergeCell ref="A18:A19"/>
    <mergeCell ref="E20:E21"/>
    <mergeCell ref="G8:G9"/>
    <mergeCell ref="G10:G11"/>
    <mergeCell ref="G12:G13"/>
    <mergeCell ref="G14:G15"/>
    <mergeCell ref="G16:G17"/>
    <mergeCell ref="G18:G19"/>
    <mergeCell ref="G20:G21"/>
    <mergeCell ref="E8:E9"/>
    <mergeCell ref="E10:E11"/>
    <mergeCell ref="E12:E13"/>
    <mergeCell ref="E14:E15"/>
    <mergeCell ref="E16:E17"/>
    <mergeCell ref="E18:E19"/>
    <mergeCell ref="O12:O13"/>
    <mergeCell ref="I14:I15"/>
    <mergeCell ref="L14:L15"/>
    <mergeCell ref="O14:O15"/>
    <mergeCell ref="K12:K13"/>
    <mergeCell ref="K14:K15"/>
    <mergeCell ref="I8:I9"/>
    <mergeCell ref="L8:L9"/>
    <mergeCell ref="O8:O9"/>
    <mergeCell ref="I10:I11"/>
    <mergeCell ref="L10:L11"/>
    <mergeCell ref="O10:O11"/>
    <mergeCell ref="K10:K11"/>
    <mergeCell ref="Q6:Q7"/>
    <mergeCell ref="I4:Q4"/>
    <mergeCell ref="K8:K9"/>
    <mergeCell ref="Q8:Q9"/>
    <mergeCell ref="I20:I21"/>
    <mergeCell ref="L20:L21"/>
    <mergeCell ref="O20:O21"/>
    <mergeCell ref="B4:B7"/>
    <mergeCell ref="B8:B9"/>
    <mergeCell ref="B10:B11"/>
    <mergeCell ref="B12:B13"/>
    <mergeCell ref="B14:B15"/>
    <mergeCell ref="B16:B17"/>
    <mergeCell ref="B18:B19"/>
    <mergeCell ref="I16:I17"/>
    <mergeCell ref="L16:L17"/>
    <mergeCell ref="O16:O17"/>
    <mergeCell ref="I18:I19"/>
    <mergeCell ref="L18:L19"/>
    <mergeCell ref="O18:O19"/>
    <mergeCell ref="K16:K17"/>
    <mergeCell ref="K18:K19"/>
    <mergeCell ref="I12:I13"/>
    <mergeCell ref="L12:L13"/>
    <mergeCell ref="U25:V25"/>
    <mergeCell ref="F23:H23"/>
    <mergeCell ref="J23:K23"/>
    <mergeCell ref="M23:N23"/>
    <mergeCell ref="P23:Q23"/>
    <mergeCell ref="A1:Q1"/>
    <mergeCell ref="F22:H22"/>
    <mergeCell ref="J22:K22"/>
    <mergeCell ref="M22:N22"/>
    <mergeCell ref="P22:Q22"/>
    <mergeCell ref="Q10:Q11"/>
    <mergeCell ref="Q12:Q13"/>
    <mergeCell ref="Q14:Q15"/>
    <mergeCell ref="Q16:Q17"/>
    <mergeCell ref="Q20:Q21"/>
    <mergeCell ref="K20:K21"/>
    <mergeCell ref="N8:N9"/>
    <mergeCell ref="N10:N11"/>
    <mergeCell ref="N12:N13"/>
    <mergeCell ref="N14:N15"/>
    <mergeCell ref="N16:N17"/>
    <mergeCell ref="N18:N19"/>
    <mergeCell ref="N20:N21"/>
    <mergeCell ref="O5:Q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Laurent</cp:lastModifiedBy>
  <cp:lastPrinted>2015-01-19T09:24:06Z</cp:lastPrinted>
  <dcterms:created xsi:type="dcterms:W3CDTF">2014-01-23T10:22:14Z</dcterms:created>
  <dcterms:modified xsi:type="dcterms:W3CDTF">2017-02-15T20:30:25Z</dcterms:modified>
</cp:coreProperties>
</file>