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ierre\Documents\0_Dossier_epreuve_TP\4_Conception Batterie\"/>
    </mc:Choice>
  </mc:AlternateContent>
  <xr:revisionPtr revIDLastSave="0" documentId="13_ncr:1_{D00EABC2-EFA9-47D5-80C4-B12EAA69E590}" xr6:coauthVersionLast="47" xr6:coauthVersionMax="47" xr10:uidLastSave="{00000000-0000-0000-0000-000000000000}"/>
  <bookViews>
    <workbookView xWindow="-120" yWindow="-120" windowWidth="19440" windowHeight="10440" xr2:uid="{95EE2B79-3BA3-48FF-9D1C-CBE58268520E}"/>
  </bookViews>
  <sheets>
    <sheet name="Dimensionnement Solaire" sheetId="1" r:id="rId1"/>
    <sheet name="Mesure Solaire" sheetId="4" r:id="rId2"/>
  </sheets>
  <definedNames>
    <definedName name="_xlnm.Print_Area" localSheetId="0">'Dimensionnement Solaire'!$B$1:$F$63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0" i="1" l="1"/>
  <c r="E49" i="1" l="1"/>
  <c r="D22" i="4"/>
  <c r="D23" i="4"/>
  <c r="D24" i="4"/>
  <c r="D25" i="4"/>
  <c r="D26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30" i="4" l="1"/>
  <c r="E52" i="1"/>
  <c r="E41" i="1"/>
  <c r="E44" i="1" s="1"/>
  <c r="E56" i="1" s="1"/>
  <c r="E61" i="1" s="1"/>
</calcChain>
</file>

<file path=xl/sharedStrings.xml><?xml version="1.0" encoding="utf-8"?>
<sst xmlns="http://schemas.openxmlformats.org/spreadsheetml/2006/main" count="119" uniqueCount="96">
  <si>
    <t>OUTIL DE DIMENSIONNEMENT D'UN SYSTÈME PHOTOVOLTAIQUE</t>
  </si>
  <si>
    <t>Légende</t>
  </si>
  <si>
    <t>Calcul automatique</t>
  </si>
  <si>
    <t>Détermination de la consommation énergétique quotidienne</t>
  </si>
  <si>
    <t>Dimensionnement de la batterie</t>
  </si>
  <si>
    <t>Tension de la batterie (V)</t>
  </si>
  <si>
    <t>Nb de jour d'autonomie désiré</t>
  </si>
  <si>
    <r>
      <rPr>
        <b/>
        <sz val="11"/>
        <color theme="1"/>
        <rFont val="Aptos Narrow"/>
        <family val="2"/>
        <scheme val="minor"/>
      </rPr>
      <t>CONCEPTION</t>
    </r>
    <r>
      <rPr>
        <sz val="11"/>
        <color theme="1"/>
        <rFont val="Aptos Narrow"/>
        <family val="2"/>
        <scheme val="minor"/>
      </rPr>
      <t xml:space="preserve"> - DIMENSIONNEMENT DE LA BATTERIE</t>
    </r>
  </si>
  <si>
    <t>Consommation quotidienne de la simulation d'éclairage retenue</t>
  </si>
  <si>
    <t>Capacité minimale batterie plomb (Ah)</t>
  </si>
  <si>
    <t>Capacité minimale batterie lithium (Ah)</t>
  </si>
  <si>
    <t>Remplir manuellement une valeur</t>
  </si>
  <si>
    <t>Remplir manuellement une formule</t>
  </si>
  <si>
    <t>R</t>
  </si>
  <si>
    <t>I</t>
  </si>
  <si>
    <t>Résistance</t>
  </si>
  <si>
    <t>Détermination de la courbe caractéristique d'un panneau solaire</t>
  </si>
  <si>
    <t>Tension</t>
  </si>
  <si>
    <t>Up</t>
  </si>
  <si>
    <t>Intensité</t>
  </si>
  <si>
    <t>Puissance</t>
  </si>
  <si>
    <t>P</t>
  </si>
  <si>
    <t>[Ω]</t>
  </si>
  <si>
    <t>[V]</t>
  </si>
  <si>
    <t>[mA]</t>
  </si>
  <si>
    <t>[W]</t>
  </si>
  <si>
    <t>I = f (U)</t>
  </si>
  <si>
    <t>Ec</t>
  </si>
  <si>
    <t>U</t>
  </si>
  <si>
    <t>Na</t>
  </si>
  <si>
    <t>[jour]</t>
  </si>
  <si>
    <t>D</t>
  </si>
  <si>
    <t>[%]</t>
  </si>
  <si>
    <t>[Ah]</t>
  </si>
  <si>
    <t>Légende du tableur</t>
  </si>
  <si>
    <t>Détermination de la puissance crête d'un panneau</t>
  </si>
  <si>
    <t>Détermination de la puissance crête à installer</t>
  </si>
  <si>
    <t>Détermination de la surface de panneaux à installer</t>
  </si>
  <si>
    <t>Irr_m</t>
  </si>
  <si>
    <t>[W/m²]</t>
  </si>
  <si>
    <t>Mesure au solarimètre</t>
  </si>
  <si>
    <t>Puissance mesurée maximale</t>
  </si>
  <si>
    <t>Pmes</t>
  </si>
  <si>
    <t>Irr_CN</t>
  </si>
  <si>
    <t>[Wc]</t>
  </si>
  <si>
    <t>Condition normales d'éclairement à 1000W/m²</t>
  </si>
  <si>
    <t>Point puissance max</t>
  </si>
  <si>
    <t>1Wc (Watt crête) :délivrance d'une puissance électrique</t>
  </si>
  <si>
    <t>dans les conditions standart de référence</t>
  </si>
  <si>
    <t>Energie à produire</t>
  </si>
  <si>
    <t>k</t>
  </si>
  <si>
    <t>[-]</t>
  </si>
  <si>
    <t>Ep</t>
  </si>
  <si>
    <t>[Wh/jour]</t>
  </si>
  <si>
    <t>coefficient de correction</t>
  </si>
  <si>
    <t>Calcul automatique à ne pas modifier</t>
  </si>
  <si>
    <t>Irradiation solaire au Bourget</t>
  </si>
  <si>
    <t>Ir</t>
  </si>
  <si>
    <t xml:space="preserve">Irradiance mesurée </t>
  </si>
  <si>
    <t>Irradiance dans les conditions normales d'éclairement</t>
  </si>
  <si>
    <t>Puissance crête totale à installer</t>
  </si>
  <si>
    <t>Pc_tot</t>
  </si>
  <si>
    <t>[kWh/m²]</t>
  </si>
  <si>
    <t>Pc_tot = (Ep/(Ir/1000))*Irr_CN</t>
  </si>
  <si>
    <t>Puissance crête estimée d'un panneau</t>
  </si>
  <si>
    <t>Np</t>
  </si>
  <si>
    <t>[panneau]</t>
  </si>
  <si>
    <t>Surface d'un panneau solaire</t>
  </si>
  <si>
    <t>Sp</t>
  </si>
  <si>
    <t>[m²]</t>
  </si>
  <si>
    <t>Stot</t>
  </si>
  <si>
    <t>Ep = Ec / 0.75</t>
  </si>
  <si>
    <t>Pc</t>
  </si>
  <si>
    <t>Formule à utiliser</t>
  </si>
  <si>
    <t>Consommation énergétique quotidienne</t>
  </si>
  <si>
    <t>Pc = (Pmes / Irr_m)*Irr_CN</t>
  </si>
  <si>
    <r>
      <rPr>
        <b/>
        <sz val="11"/>
        <color theme="1"/>
        <rFont val="Aptos Narrow"/>
        <family val="2"/>
        <scheme val="minor"/>
      </rPr>
      <t>EXPERIMENTATION</t>
    </r>
    <r>
      <rPr>
        <sz val="11"/>
        <color theme="1"/>
        <rFont val="Aptos Narrow"/>
        <family val="2"/>
        <scheme val="minor"/>
      </rPr>
      <t xml:space="preserve"> - DIMENSIONNEMENT DES PANNEAUX SOLAIRES</t>
    </r>
  </si>
  <si>
    <t>Cp</t>
  </si>
  <si>
    <t>Cl</t>
  </si>
  <si>
    <t xml:space="preserve"> (voir dossier ressources)</t>
  </si>
  <si>
    <r>
      <rPr>
        <b/>
        <sz val="11"/>
        <color theme="1"/>
        <rFont val="Aptos Narrow"/>
        <family val="2"/>
        <scheme val="minor"/>
      </rPr>
      <t>SIMULATION</t>
    </r>
    <r>
      <rPr>
        <sz val="11"/>
        <color theme="1"/>
        <rFont val="Aptos Narrow"/>
        <family val="2"/>
        <scheme val="minor"/>
      </rPr>
      <t xml:space="preserve"> - CONSOMMATION ÉNERGÉTIQUE QUOTIDIENNE</t>
    </r>
  </si>
  <si>
    <t>Taux de décharge alloué-batterie au plomb</t>
  </si>
  <si>
    <t>Taux de décharge alloué-batterie au lithium</t>
  </si>
  <si>
    <t>Valeur max à retrouver dans la colonne "Puissance" de l'onglet "MesureSolaire"</t>
  </si>
  <si>
    <t>Nombre de panneaux à installer</t>
  </si>
  <si>
    <t>Surface totale de l'installation</t>
  </si>
  <si>
    <t>coefficient considérant des paramètres dégradants la production d'énergie (pertes, …)</t>
  </si>
  <si>
    <r>
      <t xml:space="preserve">A la lecture de la courbe, </t>
    </r>
    <r>
      <rPr>
        <b/>
        <i/>
        <sz val="11"/>
        <color theme="1"/>
        <rFont val="Aptos Narrow"/>
        <family val="2"/>
        <scheme val="minor"/>
      </rPr>
      <t>préciser</t>
    </r>
    <r>
      <rPr>
        <i/>
        <sz val="11"/>
        <color theme="1"/>
        <rFont val="Aptos Narrow"/>
        <family val="2"/>
        <scheme val="minor"/>
      </rPr>
      <t xml:space="preserve"> les valeurs à puissance maximale (Résistance, Tension, Intensité)</t>
    </r>
  </si>
  <si>
    <t>Longueur du panneau solaire</t>
  </si>
  <si>
    <t>Largeur du panneau solaire</t>
  </si>
  <si>
    <t>L</t>
  </si>
  <si>
    <t>l</t>
  </si>
  <si>
    <t>[m]</t>
  </si>
  <si>
    <t>Sp=L*l</t>
  </si>
  <si>
    <t>Stot=Sp*Np</t>
  </si>
  <si>
    <t>Np=Pc_tot/Pc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</si>
</sst>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9" formatCode="0.000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6"/>
      <color theme="1"/>
      <name val="Arial"/>
      <family val="2"/>
    </font>
    <font>
      <i/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sz val="10"/>
      <color theme="1"/>
      <name val="Aptos Narrow"/>
      <family val="2"/>
      <scheme val="minor"/>
    </font>
    <font>
      <i/>
      <sz val="9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2">
    <xf numFmtId="0" fontId="0" fillId="0" borderId="0" xfId="0"/>
    <xf numFmtId="0" fontId="0" fillId="0" borderId="0" xfId="0" applyAlignment="1">
      <alignment horizontal="left" indent="1"/>
    </xf>
    <xf numFmtId="0" fontId="0" fillId="3" borderId="5" xfId="0" applyFill="1" applyBorder="1" applyAlignment="1">
      <alignment horizontal="left" indent="1"/>
    </xf>
    <xf numFmtId="0" fontId="0" fillId="4" borderId="3" xfId="0" applyFill="1" applyBorder="1" applyAlignment="1">
      <alignment horizontal="left" indent="1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0" fillId="0" borderId="4" xfId="0" applyBorder="1" applyAlignment="1">
      <alignment horizontal="left" indent="1"/>
    </xf>
    <xf numFmtId="0" fontId="4" fillId="0" borderId="0" xfId="0" applyFont="1" applyAlignment="1">
      <alignment horizontal="left" indent="1"/>
    </xf>
    <xf numFmtId="0" fontId="0" fillId="6" borderId="5" xfId="0" applyFill="1" applyBorder="1" applyAlignment="1">
      <alignment horizontal="left" indent="1"/>
    </xf>
    <xf numFmtId="0" fontId="0" fillId="8" borderId="14" xfId="0" applyFill="1" applyBorder="1"/>
    <xf numFmtId="0" fontId="0" fillId="8" borderId="17" xfId="0" applyFill="1" applyBorder="1"/>
    <xf numFmtId="0" fontId="0" fillId="8" borderId="20" xfId="0" applyFill="1" applyBorder="1"/>
    <xf numFmtId="0" fontId="0" fillId="4" borderId="15" xfId="0" applyFill="1" applyBorder="1"/>
    <xf numFmtId="0" fontId="0" fillId="4" borderId="18" xfId="0" applyFill="1" applyBorder="1"/>
    <xf numFmtId="0" fontId="0" fillId="4" borderId="21" xfId="0" applyFill="1" applyBorder="1"/>
    <xf numFmtId="0" fontId="0" fillId="10" borderId="13" xfId="0" applyFill="1" applyBorder="1"/>
    <xf numFmtId="0" fontId="0" fillId="10" borderId="16" xfId="0" applyFill="1" applyBorder="1"/>
    <xf numFmtId="0" fontId="0" fillId="10" borderId="19" xfId="0" applyFill="1" applyBorder="1"/>
    <xf numFmtId="0" fontId="0" fillId="10" borderId="8" xfId="0" applyFill="1" applyBorder="1" applyAlignment="1">
      <alignment horizontal="center"/>
    </xf>
    <xf numFmtId="0" fontId="0" fillId="11" borderId="22" xfId="0" applyFill="1" applyBorder="1" applyAlignment="1">
      <alignment horizontal="center"/>
    </xf>
    <xf numFmtId="0" fontId="0" fillId="10" borderId="22" xfId="0" applyFill="1" applyBorder="1" applyAlignment="1">
      <alignment horizontal="center"/>
    </xf>
    <xf numFmtId="0" fontId="0" fillId="11" borderId="9" xfId="0" applyFill="1" applyBorder="1" applyAlignment="1">
      <alignment horizontal="center"/>
    </xf>
    <xf numFmtId="0" fontId="0" fillId="10" borderId="23" xfId="0" applyFill="1" applyBorder="1" applyAlignment="1">
      <alignment horizontal="center"/>
    </xf>
    <xf numFmtId="0" fontId="0" fillId="11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0" fillId="11" borderId="24" xfId="0" applyFill="1" applyBorder="1" applyAlignment="1">
      <alignment horizontal="center"/>
    </xf>
    <xf numFmtId="0" fontId="5" fillId="10" borderId="10" xfId="0" applyFont="1" applyFill="1" applyBorder="1" applyAlignment="1">
      <alignment horizontal="center"/>
    </xf>
    <xf numFmtId="0" fontId="0" fillId="11" borderId="25" xfId="0" applyFill="1" applyBorder="1" applyAlignment="1">
      <alignment horizontal="center"/>
    </xf>
    <xf numFmtId="0" fontId="0" fillId="10" borderId="25" xfId="0" applyFill="1" applyBorder="1" applyAlignment="1">
      <alignment horizontal="center"/>
    </xf>
    <xf numFmtId="0" fontId="0" fillId="11" borderId="11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13" borderId="0" xfId="0" applyFill="1" applyAlignment="1">
      <alignment horizontal="center" vertical="center"/>
    </xf>
    <xf numFmtId="0" fontId="0" fillId="5" borderId="27" xfId="0" applyFill="1" applyBorder="1" applyAlignment="1">
      <alignment horizontal="center" vertical="center"/>
    </xf>
    <xf numFmtId="0" fontId="0" fillId="7" borderId="27" xfId="0" applyFill="1" applyBorder="1" applyAlignment="1">
      <alignment horizontal="center" vertical="center"/>
    </xf>
    <xf numFmtId="0" fontId="0" fillId="15" borderId="5" xfId="0" applyFill="1" applyBorder="1" applyAlignment="1">
      <alignment horizontal="left" indent="1"/>
    </xf>
    <xf numFmtId="0" fontId="0" fillId="8" borderId="5" xfId="0" applyFill="1" applyBorder="1" applyAlignment="1">
      <alignment horizontal="left" indent="1"/>
    </xf>
    <xf numFmtId="0" fontId="0" fillId="14" borderId="4" xfId="0" applyFill="1" applyBorder="1" applyAlignment="1">
      <alignment horizontal="center"/>
    </xf>
    <xf numFmtId="0" fontId="4" fillId="2" borderId="0" xfId="0" applyFont="1" applyFill="1"/>
    <xf numFmtId="0" fontId="0" fillId="10" borderId="12" xfId="0" applyFill="1" applyBorder="1" applyAlignment="1">
      <alignment horizontal="center"/>
    </xf>
    <xf numFmtId="0" fontId="0" fillId="11" borderId="12" xfId="0" applyFill="1" applyBorder="1" applyAlignment="1">
      <alignment horizontal="center"/>
    </xf>
    <xf numFmtId="0" fontId="0" fillId="8" borderId="12" xfId="0" applyFill="1" applyBorder="1"/>
    <xf numFmtId="0" fontId="4" fillId="2" borderId="0" xfId="0" applyFont="1" applyFill="1" applyAlignment="1">
      <alignment horizontal="left"/>
    </xf>
    <xf numFmtId="0" fontId="0" fillId="7" borderId="12" xfId="0" applyFill="1" applyBorder="1"/>
    <xf numFmtId="1" fontId="0" fillId="15" borderId="12" xfId="0" applyNumberFormat="1" applyFill="1" applyBorder="1"/>
    <xf numFmtId="2" fontId="0" fillId="4" borderId="4" xfId="1" applyNumberFormat="1" applyFont="1" applyFill="1" applyBorder="1" applyAlignment="1"/>
    <xf numFmtId="0" fontId="0" fillId="7" borderId="0" xfId="0" applyFill="1"/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2" borderId="0" xfId="0" applyFill="1"/>
    <xf numFmtId="0" fontId="3" fillId="2" borderId="0" xfId="0" applyFont="1" applyFill="1" applyAlignment="1">
      <alignment horizontal="center" vertical="center"/>
    </xf>
    <xf numFmtId="0" fontId="0" fillId="10" borderId="28" xfId="0" applyFill="1" applyBorder="1" applyAlignment="1">
      <alignment horizontal="center"/>
    </xf>
    <xf numFmtId="0" fontId="0" fillId="8" borderId="28" xfId="0" applyFill="1" applyBorder="1"/>
    <xf numFmtId="0" fontId="0" fillId="9" borderId="29" xfId="0" applyFill="1" applyBorder="1" applyAlignment="1">
      <alignment horizontal="center"/>
    </xf>
    <xf numFmtId="0" fontId="0" fillId="11" borderId="30" xfId="0" applyFill="1" applyBorder="1" applyAlignment="1">
      <alignment horizontal="center"/>
    </xf>
    <xf numFmtId="0" fontId="0" fillId="4" borderId="31" xfId="0" applyFill="1" applyBorder="1"/>
    <xf numFmtId="0" fontId="6" fillId="7" borderId="32" xfId="0" applyFont="1" applyFill="1" applyBorder="1" applyAlignment="1">
      <alignment horizontal="left" vertical="center" wrapText="1"/>
    </xf>
    <xf numFmtId="1" fontId="0" fillId="3" borderId="32" xfId="0" applyNumberFormat="1" applyFill="1" applyBorder="1" applyAlignment="1">
      <alignment horizontal="right" vertical="center"/>
    </xf>
    <xf numFmtId="0" fontId="0" fillId="5" borderId="32" xfId="0" applyFill="1" applyBorder="1"/>
    <xf numFmtId="0" fontId="0" fillId="5" borderId="33" xfId="0" applyFill="1" applyBorder="1" applyAlignment="1">
      <alignment horizontal="center" vertical="center"/>
    </xf>
    <xf numFmtId="0" fontId="0" fillId="3" borderId="32" xfId="0" applyFill="1" applyBorder="1"/>
    <xf numFmtId="0" fontId="0" fillId="5" borderId="12" xfId="0" applyFill="1" applyBorder="1"/>
    <xf numFmtId="0" fontId="0" fillId="3" borderId="12" xfId="0" applyFill="1" applyBorder="1"/>
    <xf numFmtId="9" fontId="0" fillId="3" borderId="12" xfId="1" applyFont="1" applyFill="1" applyBorder="1" applyAlignment="1"/>
    <xf numFmtId="0" fontId="0" fillId="7" borderId="32" xfId="0" applyFill="1" applyBorder="1"/>
    <xf numFmtId="0" fontId="0" fillId="7" borderId="33" xfId="0" applyFill="1" applyBorder="1" applyAlignment="1">
      <alignment horizontal="center" vertical="center"/>
    </xf>
    <xf numFmtId="0" fontId="0" fillId="3" borderId="32" xfId="1" applyNumberFormat="1" applyFont="1" applyFill="1" applyBorder="1" applyAlignment="1"/>
    <xf numFmtId="2" fontId="0" fillId="4" borderId="12" xfId="1" applyNumberFormat="1" applyFont="1" applyFill="1" applyBorder="1" applyAlignment="1"/>
    <xf numFmtId="0" fontId="2" fillId="2" borderId="0" xfId="0" applyFont="1" applyFill="1"/>
    <xf numFmtId="0" fontId="0" fillId="7" borderId="12" xfId="0" applyFill="1" applyBorder="1" applyAlignment="1">
      <alignment wrapText="1"/>
    </xf>
    <xf numFmtId="0" fontId="0" fillId="7" borderId="34" xfId="1" applyNumberFormat="1" applyFont="1" applyFill="1" applyBorder="1" applyAlignment="1">
      <alignment vertical="center"/>
    </xf>
    <xf numFmtId="0" fontId="0" fillId="7" borderId="12" xfId="1" applyNumberFormat="1" applyFont="1" applyFill="1" applyBorder="1" applyAlignment="1">
      <alignment vertical="center"/>
    </xf>
    <xf numFmtId="1" fontId="0" fillId="4" borderId="12" xfId="1" applyNumberFormat="1" applyFont="1" applyFill="1" applyBorder="1" applyAlignment="1"/>
    <xf numFmtId="0" fontId="2" fillId="2" borderId="0" xfId="0" applyFont="1" applyFill="1" applyAlignment="1">
      <alignment horizontal="left"/>
    </xf>
    <xf numFmtId="0" fontId="2" fillId="2" borderId="27" xfId="0" applyFont="1" applyFill="1" applyBorder="1"/>
    <xf numFmtId="0" fontId="0" fillId="2" borderId="27" xfId="0" applyFill="1" applyBorder="1"/>
    <xf numFmtId="0" fontId="2" fillId="2" borderId="1" xfId="0" applyFont="1" applyFill="1" applyBorder="1"/>
    <xf numFmtId="0" fontId="0" fillId="2" borderId="1" xfId="0" applyFill="1" applyBorder="1"/>
    <xf numFmtId="0" fontId="2" fillId="2" borderId="27" xfId="0" applyFont="1" applyFill="1" applyBorder="1" applyAlignment="1">
      <alignment horizontal="left"/>
    </xf>
    <xf numFmtId="0" fontId="4" fillId="0" borderId="1" xfId="0" applyFont="1" applyBorder="1"/>
    <xf numFmtId="0" fontId="0" fillId="0" borderId="1" xfId="0" applyBorder="1"/>
    <xf numFmtId="0" fontId="0" fillId="3" borderId="12" xfId="1" applyNumberFormat="1" applyFont="1" applyFill="1" applyBorder="1" applyAlignment="1">
      <alignment vertical="center"/>
    </xf>
    <xf numFmtId="0" fontId="2" fillId="2" borderId="6" xfId="0" applyFont="1" applyFill="1" applyBorder="1" applyAlignment="1">
      <alignment horizontal="left" vertical="center"/>
    </xf>
    <xf numFmtId="0" fontId="2" fillId="2" borderId="26" xfId="0" applyFont="1" applyFill="1" applyBorder="1" applyAlignment="1">
      <alignment horizontal="left" vertical="center"/>
    </xf>
    <xf numFmtId="0" fontId="0" fillId="2" borderId="7" xfId="0" applyFill="1" applyBorder="1"/>
    <xf numFmtId="0" fontId="2" fillId="2" borderId="6" xfId="0" applyFont="1" applyFill="1" applyBorder="1" applyAlignment="1">
      <alignment horizontal="left"/>
    </xf>
    <xf numFmtId="0" fontId="2" fillId="2" borderId="2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0" fillId="14" borderId="0" xfId="0" applyFill="1" applyAlignment="1">
      <alignment horizontal="left" vertical="center" wrapText="1"/>
    </xf>
    <xf numFmtId="0" fontId="0" fillId="14" borderId="1" xfId="0" applyFill="1" applyBorder="1" applyAlignment="1">
      <alignment horizontal="left" vertical="center" wrapText="1"/>
    </xf>
    <xf numFmtId="0" fontId="3" fillId="16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12" borderId="0" xfId="0" applyFill="1" applyAlignment="1">
      <alignment horizontal="center" vertical="center" wrapText="1"/>
    </xf>
    <xf numFmtId="0" fontId="0" fillId="9" borderId="28" xfId="0" applyFill="1" applyBorder="1" applyAlignment="1">
      <alignment horizontal="center"/>
    </xf>
    <xf numFmtId="0" fontId="0" fillId="9" borderId="27" xfId="0" applyFill="1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" fontId="0" fillId="4" borderId="12" xfId="0" applyNumberFormat="1" applyFill="1" applyBorder="1"/>
    <xf numFmtId="169" fontId="0" fillId="4" borderId="12" xfId="1" applyNumberFormat="1" applyFont="1" applyFill="1" applyBorder="1" applyAlignment="1">
      <alignment vertical="center"/>
    </xf>
    <xf numFmtId="0" fontId="0" fillId="0" borderId="0" xfId="0" quotePrefix="1"/>
    <xf numFmtId="164" fontId="0" fillId="4" borderId="12" xfId="0" applyNumberFormat="1" applyFill="1" applyBorder="1"/>
    <xf numFmtId="0" fontId="4" fillId="0" borderId="0" xfId="0" quotePrefix="1" applyFont="1" applyAlignment="1">
      <alignment horizontal="left" indent="1"/>
    </xf>
    <xf numFmtId="0" fontId="0" fillId="7" borderId="12" xfId="0" applyFill="1" applyBorder="1" applyAlignment="1">
      <alignment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Courbe</a:t>
            </a:r>
            <a:r>
              <a:rPr lang="en-US" baseline="0"/>
              <a:t> caractéristique du panneau solaire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'Mesure Solaire'!$E$1</c:f>
              <c:strCache>
                <c:ptCount val="1"/>
                <c:pt idx="0">
                  <c:v>I = f (U)</c:v>
                </c:pt>
              </c:strCache>
            </c:strRef>
          </c:tx>
          <c:xVal>
            <c:numRef>
              <c:f>'Mesure Solaire'!$B$5:$B$26</c:f>
              <c:numCache>
                <c:formatCode>General</c:formatCode>
                <c:ptCount val="22"/>
              </c:numCache>
            </c:numRef>
          </c:xVal>
          <c:yVal>
            <c:numRef>
              <c:f>'Mesure Solaire'!$C$5:$C$26</c:f>
              <c:numCache>
                <c:formatCode>General</c:formatCode>
                <c:ptCount val="22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CE3-4251-89E0-BD1F856688E3}"/>
            </c:ext>
          </c:extLst>
        </c:ser>
        <c:ser>
          <c:idx val="1"/>
          <c:order val="1"/>
          <c:tx>
            <c:strRef>
              <c:f>'Mesure Solaire'!$D$28</c:f>
              <c:strCache>
                <c:ptCount val="1"/>
                <c:pt idx="0">
                  <c:v>Pmes</c:v>
                </c:pt>
              </c:strCache>
            </c:strRef>
          </c:tx>
          <c:marker>
            <c:spPr>
              <a:solidFill>
                <a:srgbClr val="FF0000"/>
              </a:solidFill>
            </c:spPr>
          </c:marker>
          <c:xVal>
            <c:numRef>
              <c:f>'Mesure Solaire'!$B$30</c:f>
              <c:numCache>
                <c:formatCode>General</c:formatCode>
                <c:ptCount val="1"/>
              </c:numCache>
            </c:numRef>
          </c:xVal>
          <c:yVal>
            <c:numRef>
              <c:f>'Mesure Solaire'!$C$30</c:f>
              <c:numCache>
                <c:formatCode>General</c:formatCode>
                <c:ptCount val="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FB7-4921-81F6-C70FA47EC3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01120"/>
        <c:axId val="99702656"/>
      </c:scatterChart>
      <c:valAx>
        <c:axId val="9970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Tension [U]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  <a:tailEnd type="triangle"/>
          </a:ln>
        </c:spPr>
        <c:crossAx val="99702656"/>
        <c:crosses val="autoZero"/>
        <c:crossBetween val="midCat"/>
      </c:valAx>
      <c:valAx>
        <c:axId val="997026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Intensité</a:t>
                </a:r>
                <a:r>
                  <a:rPr lang="fr-FR" baseline="0"/>
                  <a:t> [mA]</a:t>
                </a:r>
                <a:endParaRPr lang="fr-FR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25400">
            <a:solidFill>
              <a:schemeClr val="tx1"/>
            </a:solidFill>
            <a:headEnd type="none"/>
            <a:tailEnd type="triangle"/>
          </a:ln>
        </c:spPr>
        <c:crossAx val="997011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114301</xdr:colOff>
      <xdr:row>8</xdr:row>
      <xdr:rowOff>117848</xdr:rowOff>
    </xdr:from>
    <xdr:to>
      <xdr:col>5</xdr:col>
      <xdr:colOff>3810</xdr:colOff>
      <xdr:row>11</xdr:row>
      <xdr:rowOff>141875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42C140-027C-5754-09C3-DB9E813183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26181" y="1779008"/>
          <a:ext cx="994409" cy="656487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4</xdr:col>
      <xdr:colOff>189975</xdr:colOff>
      <xdr:row>17</xdr:row>
      <xdr:rowOff>110358</xdr:rowOff>
    </xdr:from>
    <xdr:to>
      <xdr:col>4</xdr:col>
      <xdr:colOff>1082512</xdr:colOff>
      <xdr:row>21</xdr:row>
      <xdr:rowOff>164567</xdr:rowOff>
    </xdr:to>
    <xdr:pic>
      <xdr:nvPicPr>
        <xdr:cNvPr id="4" name="Image 3" descr="Batterie solaire Sénégal">
          <a:extLst>
            <a:ext uri="{FF2B5EF4-FFF2-40B4-BE49-F238E27FC236}">
              <a16:creationId xmlns:a16="http://schemas.microsoft.com/office/drawing/2014/main" id="{231E6BA2-0D20-C962-6606-71235B39A5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6651" y="3326524"/>
          <a:ext cx="911587" cy="789933"/>
        </a:xfrm>
        <a:prstGeom prst="rect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1112060</xdr:colOff>
      <xdr:row>30</xdr:row>
      <xdr:rowOff>42042</xdr:rowOff>
    </xdr:from>
    <xdr:to>
      <xdr:col>5</xdr:col>
      <xdr:colOff>2391103</xdr:colOff>
      <xdr:row>30</xdr:row>
      <xdr:rowOff>134138</xdr:rowOff>
    </xdr:to>
    <xdr:cxnSp macro="">
      <xdr:nvCxnSpPr>
        <xdr:cNvPr id="6" name="Connecteur droit avec flèche 5">
          <a:extLst>
            <a:ext uri="{FF2B5EF4-FFF2-40B4-BE49-F238E27FC236}">
              <a16:creationId xmlns:a16="http://schemas.microsoft.com/office/drawing/2014/main" id="{94BC9F3F-0F98-8619-78DA-4979E02FFC89}"/>
            </a:ext>
          </a:extLst>
        </xdr:cNvPr>
        <xdr:cNvCxnSpPr/>
      </xdr:nvCxnSpPr>
      <xdr:spPr>
        <a:xfrm flipV="1">
          <a:off x="5458088" y="5659821"/>
          <a:ext cx="1279043" cy="92096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1122439</xdr:colOff>
      <xdr:row>27</xdr:row>
      <xdr:rowOff>98535</xdr:rowOff>
    </xdr:from>
    <xdr:to>
      <xdr:col>5</xdr:col>
      <xdr:colOff>2380593</xdr:colOff>
      <xdr:row>27</xdr:row>
      <xdr:rowOff>162911</xdr:rowOff>
    </xdr:to>
    <xdr:cxnSp macro="">
      <xdr:nvCxnSpPr>
        <xdr:cNvPr id="7" name="Connecteur droit avec flèche 6">
          <a:extLst>
            <a:ext uri="{FF2B5EF4-FFF2-40B4-BE49-F238E27FC236}">
              <a16:creationId xmlns:a16="http://schemas.microsoft.com/office/drawing/2014/main" id="{DF542684-F4BA-B83B-B80D-033C3D1C08C9}"/>
            </a:ext>
          </a:extLst>
        </xdr:cNvPr>
        <xdr:cNvCxnSpPr/>
      </xdr:nvCxnSpPr>
      <xdr:spPr>
        <a:xfrm>
          <a:off x="5468467" y="5164521"/>
          <a:ext cx="1258154" cy="64376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2462312</xdr:colOff>
      <xdr:row>26</xdr:row>
      <xdr:rowOff>28213</xdr:rowOff>
    </xdr:from>
    <xdr:to>
      <xdr:col>6</xdr:col>
      <xdr:colOff>1447931</xdr:colOff>
      <xdr:row>31</xdr:row>
      <xdr:rowOff>125400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04C22361-79DB-8F08-6B09-E136AE03CF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808340" y="4910268"/>
          <a:ext cx="2101936" cy="1016842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4</xdr:col>
      <xdr:colOff>449580</xdr:colOff>
      <xdr:row>34</xdr:row>
      <xdr:rowOff>15240</xdr:rowOff>
    </xdr:from>
    <xdr:to>
      <xdr:col>5</xdr:col>
      <xdr:colOff>53340</xdr:colOff>
      <xdr:row>38</xdr:row>
      <xdr:rowOff>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ECDB6FBE-DE73-C549-B0A0-9171F435CB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061460" y="6545580"/>
          <a:ext cx="723900" cy="723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7621</xdr:colOff>
      <xdr:row>6</xdr:row>
      <xdr:rowOff>57150</xdr:rowOff>
    </xdr:from>
    <xdr:to>
      <xdr:col>9</xdr:col>
      <xdr:colOff>228601</xdr:colOff>
      <xdr:row>22</xdr:row>
      <xdr:rowOff>30480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2FB3AB12-1599-4E06-BC32-ECD96D5822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2C905-5E2A-465F-93C0-3C0EA9D76123}">
  <sheetPr>
    <tabColor rgb="FF00B050"/>
    <pageSetUpPr fitToPage="1"/>
  </sheetPr>
  <dimension ref="B1:G63"/>
  <sheetViews>
    <sheetView showGridLines="0" tabSelected="1" zoomScaleNormal="100" zoomScaleSheetLayoutView="100" workbookViewId="0">
      <selection activeCell="C5" sqref="C5"/>
    </sheetView>
  </sheetViews>
  <sheetFormatPr baseColWidth="10" defaultColWidth="11.5703125" defaultRowHeight="15" x14ac:dyDescent="0.25"/>
  <cols>
    <col min="1" max="1" width="3.28515625" style="45" customWidth="1"/>
    <col min="2" max="2" width="34.7109375" style="45" customWidth="1"/>
    <col min="3" max="3" width="6.140625" style="45" bestFit="1" customWidth="1"/>
    <col min="4" max="4" width="8.5703125" style="45" bestFit="1" customWidth="1"/>
    <col min="5" max="5" width="16.28515625" style="45" customWidth="1"/>
    <col min="6" max="6" width="45.42578125" style="45" customWidth="1"/>
    <col min="7" max="7" width="30.7109375" style="45" bestFit="1" customWidth="1"/>
    <col min="8" max="16384" width="11.5703125" style="45"/>
  </cols>
  <sheetData>
    <row r="1" spans="2:7" ht="14.45" customHeight="1" x14ac:dyDescent="0.25">
      <c r="B1" s="89" t="s">
        <v>0</v>
      </c>
      <c r="C1" s="89"/>
      <c r="D1" s="89"/>
      <c r="E1" s="89"/>
      <c r="F1" s="89"/>
      <c r="G1" s="89"/>
    </row>
    <row r="2" spans="2:7" ht="15" customHeight="1" x14ac:dyDescent="0.25">
      <c r="B2" s="89"/>
      <c r="C2" s="89"/>
      <c r="D2" s="89"/>
      <c r="E2" s="89"/>
      <c r="F2" s="89"/>
      <c r="G2" s="89"/>
    </row>
    <row r="3" spans="2:7" ht="15" customHeight="1" x14ac:dyDescent="0.25">
      <c r="B3" s="89"/>
      <c r="C3" s="89"/>
      <c r="D3" s="89"/>
      <c r="E3" s="89"/>
      <c r="F3" s="89"/>
      <c r="G3" s="89"/>
    </row>
    <row r="4" spans="2:7" ht="27.6" customHeight="1" thickBot="1" x14ac:dyDescent="0.3">
      <c r="B4" s="5"/>
      <c r="C4" s="5"/>
      <c r="D4" s="5"/>
      <c r="E4"/>
      <c r="F4" s="5"/>
      <c r="G4" s="49"/>
    </row>
    <row r="5" spans="2:7" ht="15" customHeight="1" thickBot="1" x14ac:dyDescent="0.3">
      <c r="B5" s="36" t="s">
        <v>34</v>
      </c>
      <c r="C5" s="1"/>
      <c r="D5" s="5"/>
      <c r="E5"/>
      <c r="F5" s="5"/>
      <c r="G5" s="49"/>
    </row>
    <row r="6" spans="2:7" ht="14.45" customHeight="1" x14ac:dyDescent="0.25">
      <c r="B6" s="35" t="s">
        <v>11</v>
      </c>
      <c r="C6" s="1"/>
      <c r="D6" s="5"/>
      <c r="E6"/>
      <c r="F6" s="5"/>
      <c r="G6" s="49"/>
    </row>
    <row r="7" spans="2:7" ht="13.9" customHeight="1" x14ac:dyDescent="0.25">
      <c r="B7" s="34" t="s">
        <v>12</v>
      </c>
      <c r="C7" s="1"/>
      <c r="D7" s="5"/>
      <c r="E7"/>
      <c r="F7" s="5"/>
      <c r="G7" s="49"/>
    </row>
    <row r="8" spans="2:7" ht="15.6" customHeight="1" thickBot="1" x14ac:dyDescent="0.3">
      <c r="B8" s="3" t="s">
        <v>55</v>
      </c>
      <c r="C8" s="1"/>
      <c r="D8" s="5"/>
      <c r="E8"/>
      <c r="F8"/>
      <c r="G8" s="48"/>
    </row>
    <row r="9" spans="2:7" ht="20.25" x14ac:dyDescent="0.25">
      <c r="B9"/>
      <c r="C9"/>
      <c r="D9" s="5"/>
      <c r="E9"/>
      <c r="F9"/>
      <c r="G9" s="48"/>
    </row>
    <row r="10" spans="2:7" x14ac:dyDescent="0.25">
      <c r="B10"/>
      <c r="C10"/>
      <c r="D10"/>
      <c r="E10"/>
      <c r="F10"/>
      <c r="G10" s="48"/>
    </row>
    <row r="11" spans="2:7" ht="15" customHeight="1" x14ac:dyDescent="0.25">
      <c r="B11" s="87" t="s">
        <v>80</v>
      </c>
      <c r="C11" s="87"/>
      <c r="D11" s="87"/>
      <c r="E11" s="87"/>
      <c r="F11" s="1"/>
      <c r="G11" s="48"/>
    </row>
    <row r="12" spans="2:7" ht="15.75" thickBot="1" x14ac:dyDescent="0.3">
      <c r="B12" s="88"/>
      <c r="C12" s="88"/>
      <c r="D12" s="88"/>
      <c r="E12" s="88"/>
      <c r="F12" s="1"/>
      <c r="G12" s="48"/>
    </row>
    <row r="13" spans="2:7" ht="15.75" thickBot="1" x14ac:dyDescent="0.3">
      <c r="B13" s="84" t="s">
        <v>3</v>
      </c>
      <c r="C13" s="85"/>
      <c r="D13" s="85"/>
      <c r="E13" s="86"/>
      <c r="F13" s="1"/>
      <c r="G13" s="48"/>
    </row>
    <row r="14" spans="2:7" x14ac:dyDescent="0.25">
      <c r="B14" s="55" t="s">
        <v>74</v>
      </c>
      <c r="C14" s="32" t="s">
        <v>27</v>
      </c>
      <c r="D14" s="32" t="s">
        <v>53</v>
      </c>
      <c r="E14" s="56"/>
      <c r="F14" s="46" t="s">
        <v>8</v>
      </c>
      <c r="G14" s="48"/>
    </row>
    <row r="15" spans="2:7" x14ac:dyDescent="0.25">
      <c r="B15"/>
      <c r="C15"/>
      <c r="D15"/>
      <c r="E15"/>
      <c r="F15"/>
      <c r="G15" s="48"/>
    </row>
    <row r="16" spans="2:7" x14ac:dyDescent="0.25">
      <c r="B16"/>
      <c r="C16"/>
      <c r="D16"/>
      <c r="E16"/>
      <c r="F16"/>
      <c r="G16" s="48"/>
    </row>
    <row r="17" spans="2:7" x14ac:dyDescent="0.25">
      <c r="B17"/>
      <c r="C17"/>
      <c r="D17"/>
      <c r="E17"/>
      <c r="F17"/>
      <c r="G17" s="48"/>
    </row>
    <row r="18" spans="2:7" x14ac:dyDescent="0.25">
      <c r="B18"/>
      <c r="C18"/>
      <c r="D18"/>
      <c r="E18"/>
      <c r="F18"/>
      <c r="G18" s="48"/>
    </row>
    <row r="19" spans="2:7" x14ac:dyDescent="0.25">
      <c r="B19"/>
      <c r="C19"/>
      <c r="D19"/>
      <c r="E19"/>
      <c r="F19"/>
      <c r="G19" s="48"/>
    </row>
    <row r="20" spans="2:7" x14ac:dyDescent="0.25">
      <c r="B20"/>
      <c r="C20"/>
      <c r="D20"/>
      <c r="E20"/>
      <c r="F20"/>
      <c r="G20" s="48"/>
    </row>
    <row r="21" spans="2:7" ht="14.45" customHeight="1" x14ac:dyDescent="0.25">
      <c r="B21" s="87" t="s">
        <v>7</v>
      </c>
      <c r="C21" s="87"/>
      <c r="D21" s="87"/>
      <c r="E21" s="87"/>
      <c r="F21"/>
      <c r="G21" s="48"/>
    </row>
    <row r="22" spans="2:7" ht="15.75" thickBot="1" x14ac:dyDescent="0.3">
      <c r="B22" s="88"/>
      <c r="C22" s="88"/>
      <c r="D22" s="88"/>
      <c r="E22" s="88"/>
      <c r="F22"/>
      <c r="G22" s="48"/>
    </row>
    <row r="23" spans="2:7" ht="15.75" thickBot="1" x14ac:dyDescent="0.3">
      <c r="B23" s="81" t="s">
        <v>4</v>
      </c>
      <c r="C23" s="82"/>
      <c r="D23" s="82"/>
      <c r="E23" s="83"/>
      <c r="F23"/>
      <c r="G23" s="48"/>
    </row>
    <row r="24" spans="2:7" x14ac:dyDescent="0.25">
      <c r="B24" s="57" t="s">
        <v>5</v>
      </c>
      <c r="C24" s="58" t="s">
        <v>28</v>
      </c>
      <c r="D24" s="58" t="s">
        <v>23</v>
      </c>
      <c r="E24" s="59"/>
      <c r="F24" t="s">
        <v>79</v>
      </c>
      <c r="G24" s="48"/>
    </row>
    <row r="25" spans="2:7" x14ac:dyDescent="0.25">
      <c r="B25" s="60" t="s">
        <v>6</v>
      </c>
      <c r="C25" s="32" t="s">
        <v>29</v>
      </c>
      <c r="D25" s="32" t="s">
        <v>30</v>
      </c>
      <c r="E25" s="61"/>
      <c r="F25" t="s">
        <v>79</v>
      </c>
      <c r="G25" s="48"/>
    </row>
    <row r="26" spans="2:7" x14ac:dyDescent="0.25">
      <c r="B26"/>
      <c r="C26" s="30"/>
      <c r="D26" s="30"/>
      <c r="E26"/>
      <c r="F26"/>
      <c r="G26" s="48"/>
    </row>
    <row r="27" spans="2:7" x14ac:dyDescent="0.25">
      <c r="B27" s="42" t="s">
        <v>81</v>
      </c>
      <c r="C27" s="33" t="s">
        <v>31</v>
      </c>
      <c r="D27" s="33" t="s">
        <v>32</v>
      </c>
      <c r="E27" s="62"/>
      <c r="F27" t="s">
        <v>79</v>
      </c>
      <c r="G27" s="48"/>
    </row>
    <row r="28" spans="2:7" x14ac:dyDescent="0.25">
      <c r="B28" s="42" t="s">
        <v>9</v>
      </c>
      <c r="C28" s="33" t="s">
        <v>77</v>
      </c>
      <c r="D28" s="33" t="s">
        <v>33</v>
      </c>
      <c r="E28" s="43"/>
      <c r="F28" s="7" t="s">
        <v>73</v>
      </c>
      <c r="G28" s="90"/>
    </row>
    <row r="29" spans="2:7" x14ac:dyDescent="0.25">
      <c r="B29"/>
      <c r="C29" s="30"/>
      <c r="D29" s="30"/>
      <c r="E29"/>
      <c r="F29" s="1"/>
      <c r="G29" s="90"/>
    </row>
    <row r="30" spans="2:7" x14ac:dyDescent="0.25">
      <c r="B30" s="42" t="s">
        <v>82</v>
      </c>
      <c r="C30" s="33" t="s">
        <v>31</v>
      </c>
      <c r="D30" s="33" t="s">
        <v>32</v>
      </c>
      <c r="E30" s="62"/>
      <c r="F30" t="s">
        <v>79</v>
      </c>
      <c r="G30" s="90"/>
    </row>
    <row r="31" spans="2:7" x14ac:dyDescent="0.25">
      <c r="B31" s="42" t="s">
        <v>10</v>
      </c>
      <c r="C31" s="33" t="s">
        <v>78</v>
      </c>
      <c r="D31" s="33" t="s">
        <v>33</v>
      </c>
      <c r="E31" s="43"/>
      <c r="F31" s="7" t="s">
        <v>73</v>
      </c>
      <c r="G31" s="48"/>
    </row>
    <row r="32" spans="2:7" x14ac:dyDescent="0.25">
      <c r="B32"/>
      <c r="C32"/>
      <c r="D32"/>
      <c r="E32"/>
      <c r="F32"/>
      <c r="G32" s="48"/>
    </row>
    <row r="33" spans="2:7" x14ac:dyDescent="0.25">
      <c r="B33"/>
      <c r="C33"/>
      <c r="D33"/>
      <c r="E33"/>
      <c r="F33"/>
      <c r="G33" s="48"/>
    </row>
    <row r="34" spans="2:7" x14ac:dyDescent="0.25">
      <c r="B34"/>
      <c r="C34"/>
      <c r="D34"/>
      <c r="E34"/>
      <c r="F34"/>
      <c r="G34" s="48"/>
    </row>
    <row r="35" spans="2:7" x14ac:dyDescent="0.25">
      <c r="B35"/>
      <c r="C35"/>
      <c r="D35"/>
      <c r="E35"/>
      <c r="F35"/>
      <c r="G35" s="48"/>
    </row>
    <row r="36" spans="2:7" x14ac:dyDescent="0.25">
      <c r="B36"/>
      <c r="C36"/>
      <c r="D36"/>
      <c r="E36"/>
      <c r="F36"/>
      <c r="G36" s="48"/>
    </row>
    <row r="37" spans="2:7" x14ac:dyDescent="0.25">
      <c r="B37" s="87" t="s">
        <v>76</v>
      </c>
      <c r="C37" s="87"/>
      <c r="D37" s="87"/>
      <c r="E37" s="87"/>
      <c r="F37"/>
      <c r="G37" s="48"/>
    </row>
    <row r="38" spans="2:7" ht="15.75" thickBot="1" x14ac:dyDescent="0.3">
      <c r="B38" s="87"/>
      <c r="C38" s="87"/>
      <c r="D38" s="87"/>
      <c r="E38" s="87"/>
      <c r="F38"/>
      <c r="G38" s="48"/>
    </row>
    <row r="39" spans="2:7" ht="15.75" thickBot="1" x14ac:dyDescent="0.3">
      <c r="B39" s="84" t="s">
        <v>35</v>
      </c>
      <c r="C39" s="85"/>
      <c r="D39" s="85"/>
      <c r="E39" s="86"/>
      <c r="F39"/>
      <c r="G39" s="48"/>
    </row>
    <row r="40" spans="2:7" x14ac:dyDescent="0.25">
      <c r="B40" s="63" t="s">
        <v>58</v>
      </c>
      <c r="C40" s="64" t="s">
        <v>38</v>
      </c>
      <c r="D40" s="64" t="s">
        <v>39</v>
      </c>
      <c r="E40" s="65"/>
      <c r="F40" s="37" t="s">
        <v>40</v>
      </c>
      <c r="G40" s="48"/>
    </row>
    <row r="41" spans="2:7" x14ac:dyDescent="0.25">
      <c r="B41" s="42" t="s">
        <v>41</v>
      </c>
      <c r="C41" s="33" t="s">
        <v>42</v>
      </c>
      <c r="D41" s="33" t="s">
        <v>25</v>
      </c>
      <c r="E41" s="66">
        <f>'Mesure Solaire'!D30</f>
        <v>0</v>
      </c>
      <c r="F41" s="37" t="s">
        <v>83</v>
      </c>
      <c r="G41" s="48"/>
    </row>
    <row r="42" spans="2:7" x14ac:dyDescent="0.25">
      <c r="B42" s="73"/>
      <c r="C42" s="73"/>
      <c r="D42" s="73"/>
      <c r="E42" s="74"/>
      <c r="F42"/>
      <c r="G42" s="48"/>
    </row>
    <row r="43" spans="2:7" ht="30.75" thickBot="1" x14ac:dyDescent="0.3">
      <c r="B43" s="68" t="s">
        <v>59</v>
      </c>
      <c r="C43" s="33" t="s">
        <v>43</v>
      </c>
      <c r="D43" s="33" t="s">
        <v>39</v>
      </c>
      <c r="E43" s="69">
        <v>1000</v>
      </c>
      <c r="F43" s="47" t="s">
        <v>45</v>
      </c>
      <c r="G43" s="48"/>
    </row>
    <row r="44" spans="2:7" ht="17.25" customHeight="1" thickBot="1" x14ac:dyDescent="0.3">
      <c r="B44" s="101" t="s">
        <v>64</v>
      </c>
      <c r="C44" s="33" t="s">
        <v>72</v>
      </c>
      <c r="D44" s="33" t="s">
        <v>44</v>
      </c>
      <c r="E44" s="44" t="str">
        <f>IFERROR((E41/E40)*E43,"")</f>
        <v/>
      </c>
      <c r="F44" s="48" t="s">
        <v>75</v>
      </c>
      <c r="G44" s="48"/>
    </row>
    <row r="45" spans="2:7" x14ac:dyDescent="0.25">
      <c r="B45" s="67"/>
      <c r="C45" s="67"/>
      <c r="D45" s="67"/>
      <c r="E45" s="48"/>
      <c r="F45" s="4" t="s">
        <v>47</v>
      </c>
      <c r="G45" s="48"/>
    </row>
    <row r="46" spans="2:7" ht="15.75" thickBot="1" x14ac:dyDescent="0.3">
      <c r="B46" s="75"/>
      <c r="C46" s="75"/>
      <c r="D46" s="75"/>
      <c r="E46" s="76"/>
      <c r="F46" s="4" t="s">
        <v>48</v>
      </c>
      <c r="G46" s="48"/>
    </row>
    <row r="47" spans="2:7" ht="15.75" thickBot="1" x14ac:dyDescent="0.3">
      <c r="B47" s="84" t="s">
        <v>36</v>
      </c>
      <c r="C47" s="85"/>
      <c r="D47" s="85"/>
      <c r="E47" s="86"/>
      <c r="F47"/>
      <c r="G47" s="48"/>
    </row>
    <row r="48" spans="2:7" x14ac:dyDescent="0.25">
      <c r="B48" s="68" t="s">
        <v>54</v>
      </c>
      <c r="C48" s="33" t="s">
        <v>50</v>
      </c>
      <c r="D48" s="33" t="s">
        <v>51</v>
      </c>
      <c r="E48" s="70">
        <v>0.75</v>
      </c>
      <c r="F48" s="41" t="s">
        <v>86</v>
      </c>
      <c r="G48" s="48"/>
    </row>
    <row r="49" spans="2:7" x14ac:dyDescent="0.25">
      <c r="B49" s="68" t="s">
        <v>49</v>
      </c>
      <c r="C49" s="33" t="s">
        <v>52</v>
      </c>
      <c r="D49" s="33" t="s">
        <v>53</v>
      </c>
      <c r="E49" s="71">
        <f>E14/E48</f>
        <v>0</v>
      </c>
      <c r="F49" s="4" t="s">
        <v>71</v>
      </c>
      <c r="G49" s="48"/>
    </row>
    <row r="50" spans="2:7" x14ac:dyDescent="0.25">
      <c r="B50" s="77"/>
      <c r="C50" s="77"/>
      <c r="D50" s="77"/>
      <c r="E50" s="77"/>
      <c r="F50"/>
      <c r="G50" s="48"/>
    </row>
    <row r="51" spans="2:7" ht="15.75" thickBot="1" x14ac:dyDescent="0.3">
      <c r="B51" s="68" t="s">
        <v>56</v>
      </c>
      <c r="C51" s="33" t="s">
        <v>57</v>
      </c>
      <c r="D51" s="33" t="s">
        <v>62</v>
      </c>
      <c r="E51" s="70">
        <v>2.8</v>
      </c>
      <c r="F51"/>
      <c r="G51" s="48"/>
    </row>
    <row r="52" spans="2:7" ht="15.75" thickBot="1" x14ac:dyDescent="0.3">
      <c r="B52" s="68" t="s">
        <v>60</v>
      </c>
      <c r="C52" s="33" t="s">
        <v>61</v>
      </c>
      <c r="D52" s="33" t="s">
        <v>44</v>
      </c>
      <c r="E52" s="44">
        <f>(E49/(E51*1000))*E43</f>
        <v>0</v>
      </c>
      <c r="F52" s="4" t="s">
        <v>63</v>
      </c>
      <c r="G52" s="48"/>
    </row>
    <row r="53" spans="2:7" x14ac:dyDescent="0.25">
      <c r="B53" s="72"/>
      <c r="C53" s="72"/>
      <c r="D53" s="72"/>
      <c r="E53" s="72"/>
      <c r="F53"/>
      <c r="G53" s="48"/>
    </row>
    <row r="54" spans="2:7" ht="15.75" thickBot="1" x14ac:dyDescent="0.3">
      <c r="B54" s="78"/>
      <c r="C54" s="78"/>
      <c r="D54" s="78"/>
      <c r="E54" s="79"/>
      <c r="F54" s="1"/>
      <c r="G54" s="48"/>
    </row>
    <row r="55" spans="2:7" ht="15.75" thickBot="1" x14ac:dyDescent="0.3">
      <c r="B55" s="84" t="s">
        <v>37</v>
      </c>
      <c r="C55" s="85"/>
      <c r="D55" s="85"/>
      <c r="E55" s="86"/>
      <c r="F55" s="1"/>
      <c r="G55" s="48"/>
    </row>
    <row r="56" spans="2:7" x14ac:dyDescent="0.25">
      <c r="B56" s="42" t="s">
        <v>84</v>
      </c>
      <c r="C56" s="33" t="s">
        <v>65</v>
      </c>
      <c r="D56" s="33" t="s">
        <v>66</v>
      </c>
      <c r="E56" s="96" t="str">
        <f>IFERROR(E52/E44,"")</f>
        <v/>
      </c>
      <c r="F56" s="100" t="s">
        <v>95</v>
      </c>
      <c r="G56" s="48"/>
    </row>
    <row r="57" spans="2:7" x14ac:dyDescent="0.25">
      <c r="B57" s="7"/>
      <c r="C57" s="7"/>
      <c r="D57" s="7"/>
      <c r="E57" s="7"/>
      <c r="F57" s="7"/>
      <c r="G57" s="48"/>
    </row>
    <row r="58" spans="2:7" x14ac:dyDescent="0.25">
      <c r="B58" s="68" t="s">
        <v>88</v>
      </c>
      <c r="C58" s="33" t="s">
        <v>90</v>
      </c>
      <c r="D58" s="33" t="s">
        <v>92</v>
      </c>
      <c r="E58" s="80"/>
      <c r="F58" t="s">
        <v>79</v>
      </c>
      <c r="G58" s="48"/>
    </row>
    <row r="59" spans="2:7" x14ac:dyDescent="0.25">
      <c r="B59" s="68" t="s">
        <v>89</v>
      </c>
      <c r="C59" s="33" t="s">
        <v>91</v>
      </c>
      <c r="D59" s="33" t="s">
        <v>92</v>
      </c>
      <c r="E59" s="80"/>
      <c r="F59" t="s">
        <v>79</v>
      </c>
      <c r="G59" s="48"/>
    </row>
    <row r="60" spans="2:7" x14ac:dyDescent="0.25">
      <c r="B60" s="68" t="s">
        <v>67</v>
      </c>
      <c r="C60" s="33" t="s">
        <v>68</v>
      </c>
      <c r="D60" s="33" t="s">
        <v>69</v>
      </c>
      <c r="E60" s="97">
        <f>E59*E58</f>
        <v>0</v>
      </c>
      <c r="F60" s="98" t="s">
        <v>93</v>
      </c>
      <c r="G60" s="48"/>
    </row>
    <row r="61" spans="2:7" x14ac:dyDescent="0.25">
      <c r="B61" s="68" t="s">
        <v>85</v>
      </c>
      <c r="C61" s="33" t="s">
        <v>70</v>
      </c>
      <c r="D61" s="33" t="s">
        <v>69</v>
      </c>
      <c r="E61" s="99" t="str">
        <f>IFERROR(E60*E56,"")</f>
        <v/>
      </c>
      <c r="F61" s="100" t="s">
        <v>94</v>
      </c>
      <c r="G61" s="48"/>
    </row>
    <row r="62" spans="2:7" x14ac:dyDescent="0.25">
      <c r="B62"/>
      <c r="C62"/>
      <c r="D62"/>
      <c r="E62"/>
      <c r="F62"/>
      <c r="G62" s="48"/>
    </row>
    <row r="63" spans="2:7" x14ac:dyDescent="0.25">
      <c r="B63"/>
      <c r="C63"/>
      <c r="D63"/>
      <c r="E63"/>
      <c r="F63"/>
      <c r="G63" s="48"/>
    </row>
  </sheetData>
  <mergeCells count="9">
    <mergeCell ref="B1:G3"/>
    <mergeCell ref="G28:G30"/>
    <mergeCell ref="B39:E39"/>
    <mergeCell ref="B47:E47"/>
    <mergeCell ref="B55:E55"/>
    <mergeCell ref="B37:E38"/>
    <mergeCell ref="B11:E12"/>
    <mergeCell ref="B21:E22"/>
    <mergeCell ref="B13:E13"/>
  </mergeCells>
  <pageMargins left="0.7" right="0.7" top="0.75" bottom="0.75" header="0.3" footer="0.3"/>
  <pageSetup paperSize="9" scale="7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5E222-649A-4478-9A37-97A21E7E9AAF}">
  <sheetPr>
    <tabColor rgb="FFFF0000"/>
    <pageSetUpPr fitToPage="1"/>
  </sheetPr>
  <dimension ref="A1:J31"/>
  <sheetViews>
    <sheetView showGridLines="0" workbookViewId="0">
      <selection activeCell="E26" sqref="E26"/>
    </sheetView>
  </sheetViews>
  <sheetFormatPr baseColWidth="10" defaultColWidth="11.5703125" defaultRowHeight="15" x14ac:dyDescent="0.25"/>
  <cols>
    <col min="1" max="5" width="11.5703125" style="45"/>
    <col min="6" max="6" width="33.85546875" style="45" bestFit="1" customWidth="1"/>
    <col min="7" max="16384" width="11.5703125" style="45"/>
  </cols>
  <sheetData>
    <row r="1" spans="1:10" ht="41.25" customHeight="1" thickBot="1" x14ac:dyDescent="0.3">
      <c r="A1" s="91" t="s">
        <v>16</v>
      </c>
      <c r="B1" s="91"/>
      <c r="C1" s="91"/>
      <c r="D1" s="91"/>
      <c r="E1" s="31" t="s">
        <v>26</v>
      </c>
      <c r="F1"/>
      <c r="G1"/>
      <c r="H1"/>
      <c r="I1"/>
      <c r="J1"/>
    </row>
    <row r="2" spans="1:10" ht="15.75" thickBot="1" x14ac:dyDescent="0.3">
      <c r="A2" s="18" t="s">
        <v>15</v>
      </c>
      <c r="B2" s="19" t="s">
        <v>17</v>
      </c>
      <c r="C2" s="20" t="s">
        <v>19</v>
      </c>
      <c r="D2" s="21" t="s">
        <v>20</v>
      </c>
      <c r="E2"/>
      <c r="F2" s="6" t="s">
        <v>1</v>
      </c>
      <c r="G2"/>
      <c r="H2"/>
      <c r="I2"/>
      <c r="J2"/>
    </row>
    <row r="3" spans="1:10" x14ac:dyDescent="0.25">
      <c r="A3" s="22" t="s">
        <v>13</v>
      </c>
      <c r="B3" s="23" t="s">
        <v>18</v>
      </c>
      <c r="C3" s="24" t="s">
        <v>14</v>
      </c>
      <c r="D3" s="25" t="s">
        <v>21</v>
      </c>
      <c r="E3"/>
      <c r="F3" s="2" t="s">
        <v>11</v>
      </c>
      <c r="G3"/>
      <c r="H3"/>
      <c r="I3"/>
      <c r="J3"/>
    </row>
    <row r="4" spans="1:10" x14ac:dyDescent="0.25">
      <c r="A4" s="26" t="s">
        <v>22</v>
      </c>
      <c r="B4" s="27" t="s">
        <v>23</v>
      </c>
      <c r="C4" s="28" t="s">
        <v>24</v>
      </c>
      <c r="D4" s="29" t="s">
        <v>25</v>
      </c>
      <c r="E4"/>
      <c r="F4" s="8" t="s">
        <v>12</v>
      </c>
      <c r="G4"/>
      <c r="H4"/>
      <c r="I4"/>
      <c r="J4"/>
    </row>
    <row r="5" spans="1:10" ht="15.75" thickBot="1" x14ac:dyDescent="0.3">
      <c r="A5" s="15">
        <v>1000000</v>
      </c>
      <c r="B5" s="9"/>
      <c r="C5" s="9"/>
      <c r="D5" s="12">
        <f>B5*C5/1000</f>
        <v>0</v>
      </c>
      <c r="E5"/>
      <c r="F5" s="3" t="s">
        <v>2</v>
      </c>
      <c r="G5"/>
      <c r="H5"/>
      <c r="I5"/>
      <c r="J5"/>
    </row>
    <row r="6" spans="1:10" x14ac:dyDescent="0.25">
      <c r="A6" s="16">
        <v>100000</v>
      </c>
      <c r="B6" s="10"/>
      <c r="C6" s="10"/>
      <c r="D6" s="13">
        <f t="shared" ref="D6:D26" si="0">B6*C6/1000</f>
        <v>0</v>
      </c>
      <c r="E6"/>
      <c r="F6"/>
      <c r="G6"/>
      <c r="H6"/>
      <c r="I6"/>
      <c r="J6"/>
    </row>
    <row r="7" spans="1:10" x14ac:dyDescent="0.25">
      <c r="A7" s="16">
        <v>50000</v>
      </c>
      <c r="B7" s="10"/>
      <c r="C7" s="10"/>
      <c r="D7" s="13">
        <f t="shared" si="0"/>
        <v>0</v>
      </c>
      <c r="E7"/>
      <c r="F7"/>
      <c r="G7"/>
      <c r="H7"/>
      <c r="I7"/>
      <c r="J7"/>
    </row>
    <row r="8" spans="1:10" x14ac:dyDescent="0.25">
      <c r="A8" s="16">
        <v>10000</v>
      </c>
      <c r="B8" s="10"/>
      <c r="C8" s="10"/>
      <c r="D8" s="13">
        <f t="shared" si="0"/>
        <v>0</v>
      </c>
      <c r="E8"/>
      <c r="F8"/>
      <c r="G8"/>
      <c r="H8"/>
      <c r="I8"/>
      <c r="J8"/>
    </row>
    <row r="9" spans="1:10" x14ac:dyDescent="0.25">
      <c r="A9" s="16">
        <v>5000</v>
      </c>
      <c r="B9" s="10"/>
      <c r="C9" s="10"/>
      <c r="D9" s="13">
        <f t="shared" si="0"/>
        <v>0</v>
      </c>
      <c r="E9"/>
      <c r="F9"/>
      <c r="G9"/>
      <c r="H9"/>
      <c r="I9"/>
      <c r="J9"/>
    </row>
    <row r="10" spans="1:10" x14ac:dyDescent="0.25">
      <c r="A10" s="16">
        <v>3000</v>
      </c>
      <c r="B10" s="10"/>
      <c r="C10" s="10"/>
      <c r="D10" s="13">
        <f t="shared" si="0"/>
        <v>0</v>
      </c>
      <c r="E10"/>
      <c r="F10"/>
      <c r="G10"/>
      <c r="H10"/>
      <c r="I10"/>
      <c r="J10"/>
    </row>
    <row r="11" spans="1:10" x14ac:dyDescent="0.25">
      <c r="A11" s="16">
        <v>2000</v>
      </c>
      <c r="B11" s="10"/>
      <c r="C11" s="10"/>
      <c r="D11" s="13">
        <f t="shared" si="0"/>
        <v>0</v>
      </c>
      <c r="E11"/>
      <c r="F11"/>
      <c r="G11"/>
      <c r="H11"/>
      <c r="I11"/>
      <c r="J11"/>
    </row>
    <row r="12" spans="1:10" x14ac:dyDescent="0.25">
      <c r="A12" s="16">
        <v>1000</v>
      </c>
      <c r="B12" s="10"/>
      <c r="C12" s="10"/>
      <c r="D12" s="13">
        <f t="shared" si="0"/>
        <v>0</v>
      </c>
      <c r="E12"/>
      <c r="F12"/>
      <c r="G12"/>
      <c r="H12"/>
      <c r="I12"/>
      <c r="J12"/>
    </row>
    <row r="13" spans="1:10" x14ac:dyDescent="0.25">
      <c r="A13" s="16">
        <v>800</v>
      </c>
      <c r="B13" s="10"/>
      <c r="C13" s="10"/>
      <c r="D13" s="13">
        <f t="shared" si="0"/>
        <v>0</v>
      </c>
      <c r="E13"/>
      <c r="F13"/>
      <c r="G13"/>
      <c r="H13"/>
      <c r="I13"/>
      <c r="J13"/>
    </row>
    <row r="14" spans="1:10" x14ac:dyDescent="0.25">
      <c r="A14" s="16">
        <v>500</v>
      </c>
      <c r="B14" s="10"/>
      <c r="C14" s="10"/>
      <c r="D14" s="13">
        <f t="shared" si="0"/>
        <v>0</v>
      </c>
      <c r="E14"/>
      <c r="F14"/>
      <c r="G14"/>
      <c r="H14"/>
      <c r="I14"/>
      <c r="J14"/>
    </row>
    <row r="15" spans="1:10" x14ac:dyDescent="0.25">
      <c r="A15" s="16">
        <v>300</v>
      </c>
      <c r="B15" s="10"/>
      <c r="C15" s="10"/>
      <c r="D15" s="13">
        <f t="shared" si="0"/>
        <v>0</v>
      </c>
      <c r="E15"/>
      <c r="F15"/>
      <c r="G15"/>
      <c r="H15"/>
      <c r="I15"/>
      <c r="J15"/>
    </row>
    <row r="16" spans="1:10" x14ac:dyDescent="0.25">
      <c r="A16" s="16">
        <v>250</v>
      </c>
      <c r="B16" s="10"/>
      <c r="C16" s="10"/>
      <c r="D16" s="13">
        <f t="shared" si="0"/>
        <v>0</v>
      </c>
      <c r="E16"/>
      <c r="F16"/>
      <c r="G16"/>
      <c r="H16"/>
      <c r="I16"/>
      <c r="J16"/>
    </row>
    <row r="17" spans="1:10" x14ac:dyDescent="0.25">
      <c r="A17" s="16">
        <v>200</v>
      </c>
      <c r="B17" s="10"/>
      <c r="C17" s="10"/>
      <c r="D17" s="13">
        <f t="shared" si="0"/>
        <v>0</v>
      </c>
      <c r="E17"/>
      <c r="F17"/>
      <c r="G17"/>
      <c r="H17"/>
      <c r="I17"/>
      <c r="J17"/>
    </row>
    <row r="18" spans="1:10" x14ac:dyDescent="0.25">
      <c r="A18" s="16">
        <v>150</v>
      </c>
      <c r="B18" s="10"/>
      <c r="C18" s="10"/>
      <c r="D18" s="13">
        <f t="shared" si="0"/>
        <v>0</v>
      </c>
      <c r="E18"/>
      <c r="F18"/>
      <c r="G18"/>
      <c r="H18"/>
      <c r="I18"/>
      <c r="J18"/>
    </row>
    <row r="19" spans="1:10" x14ac:dyDescent="0.25">
      <c r="A19" s="16">
        <v>125</v>
      </c>
      <c r="B19" s="10"/>
      <c r="C19" s="10"/>
      <c r="D19" s="13">
        <f t="shared" si="0"/>
        <v>0</v>
      </c>
      <c r="E19"/>
      <c r="F19"/>
      <c r="G19"/>
      <c r="H19"/>
      <c r="I19"/>
      <c r="J19"/>
    </row>
    <row r="20" spans="1:10" x14ac:dyDescent="0.25">
      <c r="A20" s="16">
        <v>100</v>
      </c>
      <c r="B20" s="10"/>
      <c r="C20" s="10"/>
      <c r="D20" s="13">
        <f t="shared" si="0"/>
        <v>0</v>
      </c>
      <c r="E20"/>
      <c r="F20"/>
      <c r="G20"/>
      <c r="H20"/>
      <c r="I20"/>
      <c r="J20"/>
    </row>
    <row r="21" spans="1:10" x14ac:dyDescent="0.25">
      <c r="A21" s="16">
        <v>80</v>
      </c>
      <c r="B21" s="10"/>
      <c r="C21" s="10"/>
      <c r="D21" s="13">
        <f t="shared" si="0"/>
        <v>0</v>
      </c>
      <c r="E21"/>
      <c r="F21"/>
      <c r="G21"/>
      <c r="H21"/>
      <c r="I21"/>
      <c r="J21"/>
    </row>
    <row r="22" spans="1:10" x14ac:dyDescent="0.25">
      <c r="A22" s="16">
        <v>50</v>
      </c>
      <c r="B22" s="10"/>
      <c r="C22" s="10"/>
      <c r="D22" s="13">
        <f t="shared" si="0"/>
        <v>0</v>
      </c>
      <c r="E22"/>
      <c r="F22"/>
      <c r="G22"/>
      <c r="H22"/>
      <c r="I22"/>
      <c r="J22"/>
    </row>
    <row r="23" spans="1:10" x14ac:dyDescent="0.25">
      <c r="A23" s="16">
        <v>30</v>
      </c>
      <c r="B23" s="10"/>
      <c r="C23" s="10"/>
      <c r="D23" s="13">
        <f t="shared" si="0"/>
        <v>0</v>
      </c>
      <c r="E23"/>
      <c r="F23"/>
      <c r="G23"/>
      <c r="H23"/>
      <c r="I23"/>
      <c r="J23"/>
    </row>
    <row r="24" spans="1:10" x14ac:dyDescent="0.25">
      <c r="A24" s="16">
        <v>10</v>
      </c>
      <c r="B24" s="10"/>
      <c r="C24" s="10"/>
      <c r="D24" s="13">
        <f t="shared" si="0"/>
        <v>0</v>
      </c>
      <c r="E24"/>
      <c r="F24"/>
      <c r="G24"/>
      <c r="H24"/>
      <c r="I24"/>
      <c r="J24"/>
    </row>
    <row r="25" spans="1:10" x14ac:dyDescent="0.25">
      <c r="A25" s="16">
        <v>5</v>
      </c>
      <c r="B25" s="10"/>
      <c r="C25" s="10"/>
      <c r="D25" s="13">
        <f t="shared" si="0"/>
        <v>0</v>
      </c>
      <c r="E25"/>
      <c r="F25"/>
      <c r="G25"/>
      <c r="H25"/>
      <c r="I25"/>
      <c r="J25"/>
    </row>
    <row r="26" spans="1:10" x14ac:dyDescent="0.25">
      <c r="A26" s="17">
        <v>1</v>
      </c>
      <c r="B26" s="11"/>
      <c r="C26" s="11"/>
      <c r="D26" s="14">
        <f t="shared" si="0"/>
        <v>0</v>
      </c>
      <c r="E26"/>
      <c r="F26"/>
      <c r="G26"/>
      <c r="H26"/>
      <c r="I26"/>
      <c r="J26"/>
    </row>
    <row r="27" spans="1:10" ht="15.75" thickBot="1" x14ac:dyDescent="0.3">
      <c r="A27"/>
      <c r="B27"/>
      <c r="C27"/>
      <c r="D27"/>
      <c r="E27"/>
      <c r="F27"/>
      <c r="G27"/>
      <c r="H27"/>
      <c r="I27"/>
      <c r="J27"/>
    </row>
    <row r="28" spans="1:10" x14ac:dyDescent="0.25">
      <c r="A28" s="92" t="s">
        <v>46</v>
      </c>
      <c r="B28" s="93"/>
      <c r="C28" s="93"/>
      <c r="D28" s="52" t="s">
        <v>42</v>
      </c>
      <c r="E28" s="94" t="s">
        <v>87</v>
      </c>
      <c r="F28" s="95"/>
      <c r="G28"/>
      <c r="H28"/>
      <c r="I28"/>
      <c r="J28"/>
    </row>
    <row r="29" spans="1:10" x14ac:dyDescent="0.25">
      <c r="A29" s="38" t="s">
        <v>15</v>
      </c>
      <c r="B29" s="39" t="s">
        <v>17</v>
      </c>
      <c r="C29" s="50" t="s">
        <v>19</v>
      </c>
      <c r="D29" s="53" t="s">
        <v>20</v>
      </c>
      <c r="E29" s="94"/>
      <c r="F29" s="95"/>
      <c r="G29"/>
      <c r="H29"/>
      <c r="I29"/>
      <c r="J29"/>
    </row>
    <row r="30" spans="1:10" ht="15.75" thickBot="1" x14ac:dyDescent="0.3">
      <c r="A30" s="40"/>
      <c r="B30" s="40"/>
      <c r="C30" s="51"/>
      <c r="D30" s="54">
        <f>MAX(D5:D26)</f>
        <v>0</v>
      </c>
      <c r="E30" s="94"/>
      <c r="F30" s="95"/>
      <c r="G30"/>
      <c r="H30"/>
      <c r="I30"/>
      <c r="J30"/>
    </row>
    <row r="31" spans="1:10" x14ac:dyDescent="0.25">
      <c r="A31"/>
      <c r="B31"/>
      <c r="C31"/>
      <c r="D31"/>
      <c r="E31"/>
      <c r="F31"/>
      <c r="G31"/>
      <c r="H31"/>
      <c r="I31"/>
      <c r="J31"/>
    </row>
  </sheetData>
  <mergeCells count="3">
    <mergeCell ref="A1:D1"/>
    <mergeCell ref="A28:C28"/>
    <mergeCell ref="E28:F30"/>
  </mergeCells>
  <conditionalFormatting sqref="D5:D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205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Dimensionnement Solaire</vt:lpstr>
      <vt:lpstr>Mesure Solaire</vt:lpstr>
      <vt:lpstr>'Dimensionnement Solaire'!Zone_d_impression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pierre.eyquem</dc:creator>
  <cp:lastModifiedBy>pierre.eyquem</cp:lastModifiedBy>
  <cp:lastPrinted>2025-05-01T12:04:05Z</cp:lastPrinted>
  <dcterms:created xsi:type="dcterms:W3CDTF">2025-04-28T18:57:12Z</dcterms:created>
  <dcterms:modified xsi:type="dcterms:W3CDTF">2025-05-12T17:59:49Z</dcterms:modified>
</cp:coreProperties>
</file>